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1апр.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<sst xmlns="http://schemas.openxmlformats.org/spreadsheetml/2006/main" count="120" uniqueCount="120">
  <si>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Классификация</t>
  </si>
  <si>
    <t>Наименование показателей</t>
  </si>
  <si>
    <t>% к годовому объему</t>
  </si>
  <si>
    <t>3</t>
  </si>
  <si>
    <t>5</t>
  </si>
  <si>
    <t>6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</si>
  <si>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</si>
  <si>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</si>
  <si>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</si>
  <si>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</si>
  <si>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</si>
  <si>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</si>
  <si>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</si>
  <si>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</si>
  <si>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</si>
  <si>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</si>
  <si>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</si>
  <si>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</si>
  <si>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</si>
  <si>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</si>
  <si>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</si>
  <si>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</si>
  <si>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</si>
  <si>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</si>
  <si>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</si>
  <si>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</si>
  <si>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</si>
  <si>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</si>
  <si>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</si>
  <si>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</si>
  <si>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</si>
  <si>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</si>
  <si>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</si>
  <si>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</si>
  <si>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</si>
  <si>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</si>
  <si>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</si>
  <si>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</si>
  <si>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</si>
  <si>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</si>
  <si>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</si>
  <si>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</si>
  <si>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</si>
  <si>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</si>
  <si>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</si>
  <si>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</si>
  <si>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</si>
  <si>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</si>
  <si>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</si>
  <si>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0802</t>
  </si>
  <si>
    <t>Кинематография</t>
  </si>
  <si>
    <t>0900</t>
  </si>
  <si>
    <t>0901</t>
  </si>
  <si>
    <t>0902</t>
  </si>
  <si>
    <t>0904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</si>
  <si>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</si>
  <si>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</si>
  <si>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</si>
  <si>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</si>
  <si>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</si>
  <si>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</si>
  <si>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</si>
  <si>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</si>
  <si>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</si>
  <si>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</si>
  <si>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</si>
  <si>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</si>
  <si>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</si>
  <si>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</si>
  <si>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</si>
  <si>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Стационарная медицинская помощь</t>
  </si>
  <si>
    <t>Амбулаторная помощь</t>
  </si>
  <si>
    <t>Скорая медицинская помощь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</si>
  <si>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</si>
  <si>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</si>
  <si>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</si>
  <si>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</si>
  <si>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Межбюджетные трасферты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</si>
  <si>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</si>
  <si>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</si>
  <si>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</si>
  <si>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</si>
  <si>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</si>
  <si>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000 108 00000 00 0000 000</t>
  </si>
  <si>
    <t>000 111 00000 00 0000 000</t>
  </si>
  <si>
    <t>000 112 00000 00 0000 000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</si>
  <si>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</si>
  <si>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</si>
  <si>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</si>
  <si>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</si>
  <si>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</si>
  <si>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</si>
  <si>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Исполнение на 01.04.2010г.</t>
  </si>
  <si>
    <t>годовой план на 2011 год</t>
  </si>
  <si>
    <t>0113</t>
  </si>
  <si>
    <t>0400</t>
  </si>
  <si>
    <t>Национальная экономика</t>
  </si>
  <si>
    <t>0705</t>
  </si>
  <si>
    <t>Профессиональная подготовка, переподготовкаи повышение квалификации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</si>
  <si>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</si>
  <si>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</si>
  <si>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</si>
  <si>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0909</t>
  </si>
  <si>
    <t>Другие вопросы в области здравоохранения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</si>
  <si>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</si>
  <si>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</si>
  <si>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</si>
  <si>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</si>
  <si>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</si>
  <si>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</si>
  <si>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</si>
  <si>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</si>
  <si>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Л.С. Свежинкина</t>
  </si>
  <si>
    <t xml:space="preserve">Руководитель финансово-бюджетной палаты                                                        </t>
  </si>
  <si>
    <t>000 105 02000 00 0000 110</t>
  </si>
  <si>
    <t>000 105 03000 00 0000 110</t>
  </si>
  <si>
    <t>об исполнении  бюджета Бавлинского муниципального района на 1 апреля 2011 год</t>
  </si>
  <si>
    <t>тыс.руб</t>
  </si>
  <si>
    <t>0408</t>
  </si>
  <si>
    <t>Транспорт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</si>
</sst>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1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/>
    </xf>
    <xf numFmtId="4" fontId="1" fillId="2" borderId="2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right" vertical="top"/>
    </xf>
    <xf numFmtId="4" fontId="1" fillId="2" borderId="3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49" fontId="1" fillId="2" borderId="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33">
      <selection activeCell="C38" sqref="C38"/>
    </sheetView>
  </sheetViews>
  <sheetFormatPr defaultColWidth="9.140625" defaultRowHeight="12.75"/>
  <cols>
    <col min="1" max="1" width="30.140625" style="0" customWidth="1"/>
    <col min="2" max="2" width="55.421875" style="0" customWidth="1"/>
    <col min="3" max="3" width="12.7109375" style="0" customWidth="1"/>
    <col min="4" max="4" width="11.7109375" style="0" customWidth="1"/>
    <col min="5" max="5" width="9.28125" style="0" customWidth="1"/>
  </cols>
  <sheetData>
    <row r="1" spans="4:5" ht="12.75">
      <c r="D1" s="34"/>
      <c r="E1" s="34"/>
    </row>
    <row r="2" spans="1:5" ht="12.75">
      <c r="A2" s="61" t="s">
        <v>63</v>
      </c>
      <c r="B2" s="62"/>
      <c r="C2" s="62"/>
      <c r="D2" s="62"/>
      <c r="E2" s="62"/>
    </row>
    <row r="3" spans="1:5" ht="12.75">
      <c r="A3" s="63" t="s">
        <v>116</v>
      </c>
      <c r="B3" s="64"/>
      <c r="C3" s="64"/>
      <c r="D3" s="64"/>
      <c r="E3" s="64"/>
    </row>
    <row r="4" spans="1:5" ht="12.75">
      <c r="A4" s="37"/>
      <c r="B4" s="38"/>
      <c r="C4" s="39"/>
      <c r="D4" s="39"/>
      <c r="E4" s="39" t="s">
        <v>117</v>
      </c>
    </row>
    <row r="5" spans="1:5" ht="51">
      <c r="A5" s="45" t="s">
        <v>0</v>
      </c>
      <c r="B5" s="42" t="s">
        <v>1</v>
      </c>
      <c r="C5" s="43" t="s">
        <v>93</v>
      </c>
      <c r="D5" s="43" t="s">
        <v>92</v>
      </c>
      <c r="E5" s="42" t="s">
        <v>2</v>
      </c>
    </row>
    <row r="6" spans="1:5" ht="13.5" thickBot="1">
      <c r="A6" s="44">
        <v>1</v>
      </c>
      <c r="B6" s="40">
        <v>2</v>
      </c>
      <c r="C6" s="41" t="s">
        <v>3</v>
      </c>
      <c r="D6" s="40" t="s">
        <v>4</v>
      </c>
      <c r="E6" s="40" t="s">
        <v>5</v>
      </c>
    </row>
    <row r="7" spans="1:5" ht="12.75">
      <c r="A7" s="1"/>
      <c r="B7" s="2" t="s">
        <v>6</v>
      </c>
      <c r="C7" s="3"/>
      <c r="D7" s="3"/>
      <c r="E7" s="4"/>
    </row>
    <row r="8" spans="1:5" ht="18" customHeight="1">
      <c r="A8" s="5" t="s">
        <v>78</v>
      </c>
      <c r="B8" s="2" t="s">
        <v>7</v>
      </c>
      <c r="C8" s="6">
        <f>SUM(C9,C11,C15,C16,C17,C19,C20,C18,C21)</f>
        <v>159518</v>
      </c>
      <c r="D8" s="6">
        <f>SUM(D9,D11,D15,D16,D17,D19,D20,D18,D21)</f>
        <v>37246</v>
      </c>
      <c r="E8" s="7">
        <f aca="true" t="shared" si="0" ref="E8:E15">SUM(D8/C8*100)</f>
        <v>23.349089131007158</v>
      </c>
    </row>
    <row r="9" spans="1:5" ht="15" customHeight="1">
      <c r="A9" s="8" t="s">
        <v>79</v>
      </c>
      <c r="B9" s="9" t="s">
        <v>8</v>
      </c>
      <c r="C9" s="10">
        <f>SUM(C10)</f>
        <v>131033</v>
      </c>
      <c r="D9" s="10">
        <f>SUM(D10)</f>
        <v>30207</v>
      </c>
      <c r="E9" s="7">
        <f t="shared" si="0"/>
        <v>23.05297138888677</v>
      </c>
    </row>
    <row r="10" spans="1:5" ht="18" customHeight="1">
      <c r="A10" s="11" t="s">
        <v>80</v>
      </c>
      <c r="B10" s="12" t="s">
        <v>9</v>
      </c>
      <c r="C10" s="13">
        <v>131033</v>
      </c>
      <c r="D10" s="13">
        <v>30207</v>
      </c>
      <c r="E10" s="14">
        <f t="shared" si="0"/>
        <v>23.05297138888677</v>
      </c>
    </row>
    <row r="11" spans="1:5" ht="16.5" customHeight="1">
      <c r="A11" s="8" t="s">
        <v>81</v>
      </c>
      <c r="B11" s="9" t="s">
        <v>10</v>
      </c>
      <c r="C11" s="10">
        <f>SUM(C12:C14)</f>
        <v>11563</v>
      </c>
      <c r="D11" s="10">
        <f>SUM(D12:D14)</f>
        <v>3621</v>
      </c>
      <c r="E11" s="7">
        <f t="shared" si="0"/>
        <v>31.315402577185854</v>
      </c>
    </row>
    <row r="12" spans="1:5" ht="25.5">
      <c r="A12" s="11" t="s">
        <v>82</v>
      </c>
      <c r="B12" s="36" t="s">
        <v>74</v>
      </c>
      <c r="C12" s="13">
        <v>1562</v>
      </c>
      <c r="D12" s="13">
        <v>970</v>
      </c>
      <c r="E12" s="14">
        <f t="shared" si="0"/>
        <v>62.099871959026885</v>
      </c>
    </row>
    <row r="13" spans="1:5" ht="25.5">
      <c r="A13" s="11" t="s">
        <v>114</v>
      </c>
      <c r="B13" s="36" t="s">
        <v>61</v>
      </c>
      <c r="C13" s="13">
        <v>9840</v>
      </c>
      <c r="D13" s="13">
        <v>2624</v>
      </c>
      <c r="E13" s="14">
        <f t="shared" si="0"/>
        <v>26.666666666666668</v>
      </c>
    </row>
    <row r="14" spans="1:5" ht="16.5" customHeight="1">
      <c r="A14" s="11" t="s">
        <v>115</v>
      </c>
      <c r="B14" s="36" t="s">
        <v>62</v>
      </c>
      <c r="C14" s="13">
        <v>161</v>
      </c>
      <c r="D14" s="13">
        <v>27</v>
      </c>
      <c r="E14" s="14">
        <f t="shared" si="0"/>
        <v>16.77018633540373</v>
      </c>
    </row>
    <row r="15" spans="1:5" ht="13.5" customHeight="1">
      <c r="A15" s="8" t="s">
        <v>83</v>
      </c>
      <c r="B15" s="9" t="s">
        <v>11</v>
      </c>
      <c r="C15" s="10">
        <v>4283</v>
      </c>
      <c r="D15" s="10">
        <v>992</v>
      </c>
      <c r="E15" s="7">
        <f t="shared" si="0"/>
        <v>23.16133551249124</v>
      </c>
    </row>
    <row r="16" spans="1:5" ht="36">
      <c r="A16" s="8" t="s">
        <v>84</v>
      </c>
      <c r="B16" s="17" t="s">
        <v>12</v>
      </c>
      <c r="C16" s="10">
        <v>4509</v>
      </c>
      <c r="D16" s="10">
        <v>740</v>
      </c>
      <c r="E16" s="7">
        <f>SUM(D16/C16*100)</f>
        <v>16.411621202040365</v>
      </c>
    </row>
    <row r="17" spans="1:5" ht="18.75" customHeight="1">
      <c r="A17" s="8" t="s">
        <v>85</v>
      </c>
      <c r="B17" s="17" t="s">
        <v>13</v>
      </c>
      <c r="C17" s="10">
        <v>4990</v>
      </c>
      <c r="D17" s="10">
        <v>850</v>
      </c>
      <c r="E17" s="7">
        <f>SUM(D17/C17*100)</f>
        <v>17.034068136272545</v>
      </c>
    </row>
    <row r="18" spans="1:5" ht="25.5">
      <c r="A18" s="18" t="s">
        <v>86</v>
      </c>
      <c r="B18" s="19" t="s">
        <v>69</v>
      </c>
      <c r="C18" s="20">
        <v>900</v>
      </c>
      <c r="D18" s="10">
        <v>173</v>
      </c>
      <c r="E18" s="7">
        <f>SUM(D18/C18*100)</f>
        <v>19.22222222222222</v>
      </c>
    </row>
    <row r="19" spans="1:5" ht="18.75" customHeight="1">
      <c r="A19" s="18" t="s">
        <v>87</v>
      </c>
      <c r="B19" s="19" t="s">
        <v>14</v>
      </c>
      <c r="C19" s="21">
        <v>2240</v>
      </c>
      <c r="D19" s="10">
        <v>656</v>
      </c>
      <c r="E19" s="7">
        <f>SUM(D19/C19*100)</f>
        <v>29.28571428571429</v>
      </c>
    </row>
    <row r="20" spans="1:5" ht="18.75" customHeight="1">
      <c r="A20" s="18" t="s">
        <v>88</v>
      </c>
      <c r="B20" s="19" t="s">
        <v>15</v>
      </c>
      <c r="C20" s="21">
        <v>0</v>
      </c>
      <c r="D20" s="20">
        <v>7</v>
      </c>
      <c r="E20" s="7">
        <v>0</v>
      </c>
    </row>
    <row r="21" spans="1:5" ht="25.5">
      <c r="A21" s="18" t="s">
        <v>89</v>
      </c>
      <c r="B21" s="19" t="s">
        <v>68</v>
      </c>
      <c r="C21" s="21">
        <v>0</v>
      </c>
      <c r="D21" s="20">
        <v>0</v>
      </c>
      <c r="E21" s="7"/>
    </row>
    <row r="22" spans="1:5" ht="18" customHeight="1">
      <c r="A22" s="18" t="s">
        <v>90</v>
      </c>
      <c r="B22" s="22" t="s">
        <v>16</v>
      </c>
      <c r="C22" s="21">
        <v>326523</v>
      </c>
      <c r="D22" s="21">
        <v>88183</v>
      </c>
      <c r="E22" s="7">
        <f>SUM(D22/C22*100)</f>
        <v>27.00667334307231</v>
      </c>
    </row>
    <row r="23" spans="1:5" ht="18" customHeight="1">
      <c r="A23" s="8" t="s">
        <v>91</v>
      </c>
      <c r="B23" s="22" t="s">
        <v>17</v>
      </c>
      <c r="C23" s="15">
        <f>SUM(C8+C22)</f>
        <v>486041</v>
      </c>
      <c r="D23" s="15">
        <f>SUM(D8+D22)</f>
        <v>125429</v>
      </c>
      <c r="E23" s="7">
        <f>SUM(D23/C23*100)</f>
        <v>25.80625914274722</v>
      </c>
    </row>
    <row r="24" spans="1:5" ht="12.75">
      <c r="A24" s="8"/>
      <c r="B24" s="23" t="s">
        <v>18</v>
      </c>
      <c r="C24" s="16"/>
      <c r="D24" s="16"/>
      <c r="E24" s="46"/>
    </row>
    <row r="25" spans="1:5" ht="12.75">
      <c r="A25" s="8" t="s">
        <v>19</v>
      </c>
      <c r="B25" s="24" t="s">
        <v>20</v>
      </c>
      <c r="C25" s="15">
        <f>SUM(C26:C30)</f>
        <v>28702</v>
      </c>
      <c r="D25" s="15">
        <f>SUM(D26:D30)</f>
        <v>8022</v>
      </c>
      <c r="E25" s="7">
        <f aca="true" t="shared" si="1" ref="E25:E60">SUM(D25/C25*100)</f>
        <v>27.949271827747197</v>
      </c>
    </row>
    <row r="26" spans="1:5" ht="38.25">
      <c r="A26" s="11" t="s">
        <v>21</v>
      </c>
      <c r="B26" s="25" t="s">
        <v>22</v>
      </c>
      <c r="C26" s="16">
        <v>2185</v>
      </c>
      <c r="D26" s="16">
        <v>1040</v>
      </c>
      <c r="E26" s="14">
        <f t="shared" si="1"/>
        <v>47.59725400457666</v>
      </c>
    </row>
    <row r="27" spans="1:5" ht="38.25">
      <c r="A27" s="11" t="s">
        <v>23</v>
      </c>
      <c r="B27" s="25" t="s">
        <v>24</v>
      </c>
      <c r="C27" s="16">
        <v>7200</v>
      </c>
      <c r="D27" s="16">
        <v>2423</v>
      </c>
      <c r="E27" s="14">
        <f t="shared" si="1"/>
        <v>33.65277777777778</v>
      </c>
    </row>
    <row r="28" spans="1:5" ht="51">
      <c r="A28" s="11" t="s">
        <v>25</v>
      </c>
      <c r="B28" s="26" t="s">
        <v>26</v>
      </c>
      <c r="C28" s="16">
        <v>11583</v>
      </c>
      <c r="D28" s="16">
        <v>3010</v>
      </c>
      <c r="E28" s="47">
        <f t="shared" si="1"/>
        <v>25.986359319692653</v>
      </c>
    </row>
    <row r="29" spans="1:5" ht="12.75">
      <c r="A29" s="11" t="s">
        <v>66</v>
      </c>
      <c r="B29" s="27" t="s">
        <v>67</v>
      </c>
      <c r="C29" s="16">
        <v>3460</v>
      </c>
      <c r="D29" s="16">
        <v>731</v>
      </c>
      <c r="E29" s="47">
        <f t="shared" si="1"/>
        <v>21.1271676300578</v>
      </c>
    </row>
    <row r="30" spans="1:5" ht="12.75">
      <c r="A30" s="11" t="s">
        <v>94</v>
      </c>
      <c r="B30" s="26" t="s">
        <v>27</v>
      </c>
      <c r="C30" s="16">
        <v>4274</v>
      </c>
      <c r="D30" s="16">
        <v>818</v>
      </c>
      <c r="E30" s="47">
        <f t="shared" si="1"/>
        <v>19.138979878334116</v>
      </c>
    </row>
    <row r="31" spans="1:5" s="60" customFormat="1" ht="12.75">
      <c r="A31" s="8" t="s">
        <v>65</v>
      </c>
      <c r="B31" s="24" t="s">
        <v>64</v>
      </c>
      <c r="C31" s="15">
        <v>768</v>
      </c>
      <c r="D31" s="15"/>
      <c r="E31" s="7"/>
    </row>
    <row r="32" spans="1:5" ht="25.5">
      <c r="A32" s="8" t="s">
        <v>28</v>
      </c>
      <c r="B32" s="24" t="s">
        <v>29</v>
      </c>
      <c r="C32" s="15">
        <v>488</v>
      </c>
      <c r="D32" s="15">
        <v>96</v>
      </c>
      <c r="E32" s="7">
        <f t="shared" si="1"/>
        <v>19.672131147540984</v>
      </c>
    </row>
    <row r="33" spans="1:5" ht="12.75">
      <c r="A33" s="11" t="s">
        <v>30</v>
      </c>
      <c r="B33" s="26" t="s">
        <v>31</v>
      </c>
      <c r="C33" s="16">
        <v>488</v>
      </c>
      <c r="D33" s="16">
        <v>96</v>
      </c>
      <c r="E33" s="14">
        <f t="shared" si="1"/>
        <v>19.672131147540984</v>
      </c>
    </row>
    <row r="34" spans="1:5" ht="12.75">
      <c r="A34" s="50" t="s">
        <v>95</v>
      </c>
      <c r="B34" s="51" t="s">
        <v>96</v>
      </c>
      <c r="C34" s="52">
        <v>170</v>
      </c>
      <c r="D34" s="52">
        <v>0</v>
      </c>
      <c r="E34" s="53">
        <f t="shared" si="1"/>
        <v>0</v>
      </c>
    </row>
    <row r="35" spans="1:5" s="59" customFormat="1" ht="12.75">
      <c r="A35" s="55" t="s">
        <v>118</v>
      </c>
      <c r="B35" s="56" t="s">
        <v>119</v>
      </c>
      <c r="C35" s="57">
        <v>170</v>
      </c>
      <c r="D35" s="57"/>
      <c r="E35" s="58"/>
    </row>
    <row r="36" spans="1:5" ht="12.75">
      <c r="A36" s="8" t="s">
        <v>32</v>
      </c>
      <c r="B36" s="24" t="s">
        <v>33</v>
      </c>
      <c r="C36" s="15">
        <f>SUM(C37:C38)</f>
        <v>28674</v>
      </c>
      <c r="D36" s="15">
        <v>8</v>
      </c>
      <c r="E36" s="7">
        <f t="shared" si="1"/>
        <v>0.02789983957592244</v>
      </c>
    </row>
    <row r="37" spans="1:5" ht="12.75">
      <c r="A37" s="11" t="s">
        <v>34</v>
      </c>
      <c r="B37" s="26" t="s">
        <v>35</v>
      </c>
      <c r="C37" s="16">
        <v>28455</v>
      </c>
      <c r="D37" s="16"/>
      <c r="E37" s="14">
        <f t="shared" si="1"/>
        <v>0</v>
      </c>
    </row>
    <row r="38" spans="1:5" ht="25.5">
      <c r="A38" s="11" t="s">
        <v>108</v>
      </c>
      <c r="B38" s="26" t="s">
        <v>109</v>
      </c>
      <c r="C38" s="16">
        <v>219</v>
      </c>
      <c r="D38" s="16">
        <v>9</v>
      </c>
      <c r="E38" s="14">
        <f t="shared" si="1"/>
        <v>4.10958904109589</v>
      </c>
    </row>
    <row r="39" spans="1:5" ht="12.75">
      <c r="A39" s="8" t="s">
        <v>36</v>
      </c>
      <c r="B39" s="24" t="s">
        <v>37</v>
      </c>
      <c r="C39" s="15">
        <f>SUM(C40:C44)</f>
        <v>285757</v>
      </c>
      <c r="D39" s="15">
        <f>SUM(D40:D44)</f>
        <v>63224</v>
      </c>
      <c r="E39" s="7">
        <f t="shared" si="1"/>
        <v>22.125092298701343</v>
      </c>
    </row>
    <row r="40" spans="1:5" ht="12.75">
      <c r="A40" s="11" t="s">
        <v>38</v>
      </c>
      <c r="B40" s="26" t="s">
        <v>39</v>
      </c>
      <c r="C40" s="16">
        <v>81701</v>
      </c>
      <c r="D40" s="16">
        <v>17651</v>
      </c>
      <c r="E40" s="14">
        <f t="shared" si="1"/>
        <v>21.604386727212642</v>
      </c>
    </row>
    <row r="41" spans="1:5" ht="12.75">
      <c r="A41" s="11" t="s">
        <v>40</v>
      </c>
      <c r="B41" s="26" t="s">
        <v>41</v>
      </c>
      <c r="C41" s="16">
        <v>187906</v>
      </c>
      <c r="D41" s="16">
        <v>41553</v>
      </c>
      <c r="E41" s="14">
        <f t="shared" si="1"/>
        <v>22.113716432684427</v>
      </c>
    </row>
    <row r="42" spans="1:5" ht="15.75" customHeight="1">
      <c r="A42" s="11" t="s">
        <v>97</v>
      </c>
      <c r="B42" s="26" t="s">
        <v>98</v>
      </c>
      <c r="C42" s="16">
        <v>165</v>
      </c>
      <c r="D42" s="16">
        <v>0</v>
      </c>
      <c r="E42" s="14">
        <f t="shared" si="1"/>
        <v>0</v>
      </c>
    </row>
    <row r="43" spans="1:5" ht="12.75">
      <c r="A43" s="11" t="s">
        <v>42</v>
      </c>
      <c r="B43" s="26" t="s">
        <v>43</v>
      </c>
      <c r="C43" s="16">
        <v>5920</v>
      </c>
      <c r="D43" s="16">
        <v>1176</v>
      </c>
      <c r="E43" s="14">
        <f t="shared" si="1"/>
        <v>19.864864864864863</v>
      </c>
    </row>
    <row r="44" spans="1:5" ht="12.75">
      <c r="A44" s="11" t="s">
        <v>44</v>
      </c>
      <c r="B44" s="26" t="s">
        <v>45</v>
      </c>
      <c r="C44" s="16">
        <v>10065</v>
      </c>
      <c r="D44" s="16">
        <v>2844</v>
      </c>
      <c r="E44" s="14">
        <f t="shared" si="1"/>
        <v>28.256333830104325</v>
      </c>
    </row>
    <row r="45" spans="1:5" ht="12.75">
      <c r="A45" s="8" t="s">
        <v>46</v>
      </c>
      <c r="B45" s="24" t="s">
        <v>110</v>
      </c>
      <c r="C45" s="15">
        <f>SUM(C46:C48)</f>
        <v>34800</v>
      </c>
      <c r="D45" s="15">
        <f>SUM(D46:D48)</f>
        <v>6013</v>
      </c>
      <c r="E45" s="7">
        <f t="shared" si="1"/>
        <v>17.27873563218391</v>
      </c>
    </row>
    <row r="46" spans="1:5" ht="12.75">
      <c r="A46" s="11" t="s">
        <v>47</v>
      </c>
      <c r="B46" s="26" t="s">
        <v>48</v>
      </c>
      <c r="C46" s="16">
        <v>33557</v>
      </c>
      <c r="D46" s="16">
        <v>5757</v>
      </c>
      <c r="E46" s="14">
        <f t="shared" si="1"/>
        <v>17.155884018237625</v>
      </c>
    </row>
    <row r="47" spans="1:5" ht="12.75">
      <c r="A47" s="11" t="s">
        <v>49</v>
      </c>
      <c r="B47" s="26" t="s">
        <v>50</v>
      </c>
      <c r="C47" s="16">
        <v>505</v>
      </c>
      <c r="D47" s="16">
        <v>89</v>
      </c>
      <c r="E47" s="14">
        <f t="shared" si="1"/>
        <v>17.62376237623762</v>
      </c>
    </row>
    <row r="48" spans="1:5" ht="12.75">
      <c r="A48" s="11" t="s">
        <v>99</v>
      </c>
      <c r="B48" s="26" t="s">
        <v>100</v>
      </c>
      <c r="C48" s="16">
        <v>738</v>
      </c>
      <c r="D48" s="16">
        <v>167</v>
      </c>
      <c r="E48" s="14">
        <f t="shared" si="1"/>
        <v>22.628726287262875</v>
      </c>
    </row>
    <row r="49" spans="1:5" ht="12.75">
      <c r="A49" s="8" t="s">
        <v>51</v>
      </c>
      <c r="B49" s="24" t="s">
        <v>111</v>
      </c>
      <c r="C49" s="15">
        <f>SUM(C50:C54)</f>
        <v>46657</v>
      </c>
      <c r="D49" s="15">
        <f>SUM(D50:D54)</f>
        <v>9881</v>
      </c>
      <c r="E49" s="7">
        <f t="shared" si="1"/>
        <v>21.17795829136035</v>
      </c>
    </row>
    <row r="50" spans="1:5" ht="12.75">
      <c r="A50" s="11" t="s">
        <v>52</v>
      </c>
      <c r="B50" s="26" t="s">
        <v>70</v>
      </c>
      <c r="C50" s="16">
        <v>964</v>
      </c>
      <c r="D50" s="16">
        <v>241</v>
      </c>
      <c r="E50" s="14">
        <f t="shared" si="1"/>
        <v>25</v>
      </c>
    </row>
    <row r="51" spans="1:5" ht="12.75">
      <c r="A51" s="11" t="s">
        <v>53</v>
      </c>
      <c r="B51" s="26" t="s">
        <v>71</v>
      </c>
      <c r="C51" s="16">
        <v>1897</v>
      </c>
      <c r="D51" s="16">
        <v>273</v>
      </c>
      <c r="E51" s="14">
        <f t="shared" si="1"/>
        <v>14.391143911439114</v>
      </c>
    </row>
    <row r="52" spans="1:5" ht="12.75">
      <c r="A52" s="11" t="s">
        <v>54</v>
      </c>
      <c r="B52" s="26" t="s">
        <v>72</v>
      </c>
      <c r="C52" s="16">
        <v>1136</v>
      </c>
      <c r="D52" s="16">
        <v>166</v>
      </c>
      <c r="E52" s="14">
        <f t="shared" si="1"/>
        <v>14.612676056338028</v>
      </c>
    </row>
    <row r="53" spans="1:5" ht="12.75">
      <c r="A53" s="11" t="s">
        <v>73</v>
      </c>
      <c r="B53" s="26" t="s">
        <v>101</v>
      </c>
      <c r="C53" s="16">
        <v>810</v>
      </c>
      <c r="D53" s="16">
        <v>133</v>
      </c>
      <c r="E53" s="14">
        <f t="shared" si="1"/>
        <v>16.419753086419753</v>
      </c>
    </row>
    <row r="54" spans="1:5" ht="12.75">
      <c r="A54" s="11" t="s">
        <v>102</v>
      </c>
      <c r="B54" s="26" t="s">
        <v>103</v>
      </c>
      <c r="C54" s="16">
        <v>41850</v>
      </c>
      <c r="D54" s="16">
        <v>9068</v>
      </c>
      <c r="E54" s="14">
        <f t="shared" si="1"/>
        <v>21.667861409796892</v>
      </c>
    </row>
    <row r="55" spans="1:5" ht="12.75">
      <c r="A55" s="8" t="s">
        <v>55</v>
      </c>
      <c r="B55" s="24" t="s">
        <v>56</v>
      </c>
      <c r="C55" s="15">
        <f>SUM(C56:C56)</f>
        <v>4237</v>
      </c>
      <c r="D55" s="15">
        <f>SUM(D56:D56)</f>
        <v>400</v>
      </c>
      <c r="E55" s="7">
        <f t="shared" si="1"/>
        <v>9.44064196365353</v>
      </c>
    </row>
    <row r="56" spans="1:5" ht="12.75">
      <c r="A56" s="11" t="s">
        <v>57</v>
      </c>
      <c r="B56" s="26" t="s">
        <v>58</v>
      </c>
      <c r="C56" s="16">
        <v>4237</v>
      </c>
      <c r="D56" s="16">
        <v>400</v>
      </c>
      <c r="E56" s="14">
        <f t="shared" si="1"/>
        <v>9.44064196365353</v>
      </c>
    </row>
    <row r="57" spans="1:5" ht="12.75">
      <c r="A57" s="50" t="s">
        <v>76</v>
      </c>
      <c r="B57" s="54" t="s">
        <v>105</v>
      </c>
      <c r="C57" s="52">
        <v>1194</v>
      </c>
      <c r="D57" s="52">
        <v>417</v>
      </c>
      <c r="E57" s="53">
        <f t="shared" si="1"/>
        <v>34.92462311557789</v>
      </c>
    </row>
    <row r="58" spans="1:5" ht="25.5">
      <c r="A58" s="50" t="s">
        <v>106</v>
      </c>
      <c r="B58" s="54" t="s">
        <v>107</v>
      </c>
      <c r="C58" s="52">
        <v>1465</v>
      </c>
      <c r="D58" s="52">
        <v>181</v>
      </c>
      <c r="E58" s="53">
        <f t="shared" si="1"/>
        <v>12.35494880546075</v>
      </c>
    </row>
    <row r="59" spans="1:5" ht="12.75">
      <c r="A59" s="8" t="s">
        <v>104</v>
      </c>
      <c r="B59" s="48" t="s">
        <v>77</v>
      </c>
      <c r="C59" s="15">
        <v>56432</v>
      </c>
      <c r="D59" s="15">
        <v>10599</v>
      </c>
      <c r="E59" s="14">
        <v>0</v>
      </c>
    </row>
    <row r="60" spans="1:5" ht="12.75">
      <c r="A60" s="8" t="s">
        <v>59</v>
      </c>
      <c r="B60" s="28" t="s">
        <v>60</v>
      </c>
      <c r="C60" s="15">
        <f>SUM(C25,C31,C32,C34,C36,C39,C45,C49,C55,C57,C58,C59)</f>
        <v>489344</v>
      </c>
      <c r="D60" s="15">
        <f>SUM(D25,D32,D34,D36,D39,D45,D49,D55,D57,D58,D59)</f>
        <v>98841</v>
      </c>
      <c r="E60" s="7">
        <f t="shared" si="1"/>
        <v>20.198674143342924</v>
      </c>
    </row>
    <row r="61" spans="1:5" ht="12.75">
      <c r="A61" s="5"/>
      <c r="B61" s="28" t="s">
        <v>75</v>
      </c>
      <c r="C61" s="15">
        <f>SUM(C23-C60)</f>
        <v>-3303</v>
      </c>
      <c r="D61" s="15">
        <f>SUM(D23-D60)</f>
        <v>26588</v>
      </c>
      <c r="E61" s="7"/>
    </row>
    <row r="62" spans="1:5" ht="12.75">
      <c r="A62" s="29"/>
      <c r="B62" s="30"/>
      <c r="C62" s="31"/>
      <c r="D62" s="31"/>
      <c r="E62" s="31"/>
    </row>
    <row r="63" spans="1:5" ht="15">
      <c r="A63" s="35"/>
      <c r="B63" s="32"/>
      <c r="C63" s="33"/>
      <c r="D63" s="31"/>
      <c r="E63" s="31"/>
    </row>
    <row r="64" spans="1:3" ht="12.75">
      <c r="A64" s="65" t="s">
        <v>113</v>
      </c>
      <c r="B64" s="65"/>
      <c r="C64" s="49" t="s">
        <v>112</v>
      </c>
    </row>
  </sheetData>
  <mergeCells count="3">
    <mergeCell ref="A2:E2"/>
    <mergeCell ref="A3:E3"/>
    <mergeCell ref="A64:B64"/>
  </mergeCells>
  <printOptions/>
  <pageMargins left="0.75" right="0.2" top="0.39" bottom="0.57" header="0.32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BAVL-RFO5-FO</cp:lastModifiedBy>
  <cp:lastPrinted>2011-06-03T06:20:08Z</cp:lastPrinted>
  <dcterms:created xsi:type="dcterms:W3CDTF">1996-10-08T23:32:33Z</dcterms:created>
  <dcterms:modified xsi:type="dcterms:W3CDTF">2011-06-03T06:20:16Z</dcterms:modified>
  <cp:category/>
  <cp:version/>
  <cp:contentType/>
  <cp:contentStatus/>
</cp:coreProperties>
</file>