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tabRatio="737" activeTab="0"/>
  </bookViews>
  <sheets>
    <sheet name="прил4  рз, подрз 2015" sheetId="1" r:id="rId1"/>
  </sheets>
  <definedNames/>
  <calcPr fullCalcOnLoad="1"/>
</workbook>
</file>

<file path=xl/sharedStrings.xml><?xml version="1.0" encoding="utf-8"?>
<sst xmlns="http://schemas.openxmlformats.org/spreadsheetml/2006/main" count="136" uniqueCount="72">
  <si>
    <t>Наименование</t>
  </si>
  <si>
    <t>РЗ</t>
  </si>
  <si>
    <t>ПР</t>
  </si>
  <si>
    <t>Другие общегосударственные вопросы</t>
  </si>
  <si>
    <t>01</t>
  </si>
  <si>
    <t>04</t>
  </si>
  <si>
    <t>03</t>
  </si>
  <si>
    <t>02</t>
  </si>
  <si>
    <t>Дошкольное образование</t>
  </si>
  <si>
    <t>Общее образование</t>
  </si>
  <si>
    <t>Молодежная политика и оздоровление детей</t>
  </si>
  <si>
    <t>07</t>
  </si>
  <si>
    <t>Другие вопросы в области образования</t>
  </si>
  <si>
    <t>09</t>
  </si>
  <si>
    <t>08</t>
  </si>
  <si>
    <t>Кинематография</t>
  </si>
  <si>
    <t>10</t>
  </si>
  <si>
    <t>Социальное обеспечение населения</t>
  </si>
  <si>
    <t>11</t>
  </si>
  <si>
    <t xml:space="preserve">Культура </t>
  </si>
  <si>
    <t>Бавлинского муниципального района</t>
  </si>
  <si>
    <t>Образование</t>
  </si>
  <si>
    <t>Социальная политика</t>
  </si>
  <si>
    <t>Национальная безопасность и правоохранительная деятельность</t>
  </si>
  <si>
    <t>Итого: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</si>
  <si>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</si>
  <si>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Общегосударственные вопросы</t>
  </si>
  <si>
    <t>14</t>
  </si>
  <si>
    <t>06</t>
  </si>
  <si>
    <t>Физическая культура и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</si>
  <si>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</si>
  <si>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 решению Совета</t>
  </si>
  <si>
    <t xml:space="preserve">Сумма </t>
  </si>
  <si>
    <t>(тыс.руб.)</t>
  </si>
  <si>
    <t>05</t>
  </si>
  <si>
    <t>Жилищно-коммунальное хозяйство</t>
  </si>
  <si>
    <t>Жилищное хозяйство</t>
  </si>
  <si>
    <t>13</t>
  </si>
  <si>
    <t xml:space="preserve">Культура и кинематография 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</si>
  <si>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</si>
  <si>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</si>
  <si>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 Федерации и муниципального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</si>
  <si>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</si>
  <si>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бюджетам субъектов Росийской Федерации и муниципальных образований общего характера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</si>
  <si>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</si>
  <si>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Другие вопросы в области жилищно-коммунального хозяйства</t>
  </si>
  <si>
    <t>Другие вопросы в области культуры и кинематографии</t>
  </si>
  <si>
    <t>Массовый  спорт</t>
  </si>
  <si>
    <t>Защита населения и территории от черезвычайных ситуаций природного и техногенного характера, гражданская оборона</t>
  </si>
  <si>
    <t>Охрана окружающей среды</t>
  </si>
  <si>
    <t>Охрана объектов растительного и животного мира и среды их обитания</t>
  </si>
  <si>
    <t>Судебная система</t>
  </si>
  <si>
    <t>Национальная экономика</t>
  </si>
  <si>
    <t>Сельское хозяйство и рыболовство</t>
  </si>
  <si>
    <t>Благоустройство</t>
  </si>
  <si>
    <t>Санитарно-эпидемиологическое благополучие</t>
  </si>
  <si>
    <t>Здравоохранение</t>
  </si>
  <si>
    <t>Коммунальное хозяйство</t>
  </si>
  <si>
    <t>12</t>
  </si>
  <si>
    <t>Другие  вопросы в области национальной экономики</t>
  </si>
  <si>
    <t>Расходы бюджета Бавлинского муниципального района</t>
  </si>
  <si>
    <t>по разделам и подразделам классификации расходов бюджета</t>
  </si>
  <si>
    <t>Приложение №4</t>
  </si>
  <si>
    <t>Другие вопросы в области национальной безопасности и правоохранительной деятельности</t>
  </si>
  <si>
    <t>Дорожное хозяйство</t>
  </si>
  <si>
    <t>Пенмионное обеспечение</t>
  </si>
  <si>
    <t>Охрана семьи и детства</t>
  </si>
  <si>
    <t>за 2015 год</t>
  </si>
  <si>
    <t>от "____" ___________ 2016 г. № _____</t>
  </si>
  <si>
    <t>Обеспечение проведения выборов и референдумов</t>
  </si>
  <si>
    <t>Транспорт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</si>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</sst>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р_."/>
    <numFmt numFmtId="166" formatCode="#,##0.0&quot;р.&quot;"/>
    <numFmt numFmtId="167" formatCode="#,##0.0"/>
    <numFmt numFmtId="168" formatCode="?"/>
  </numFmts>
  <fonts count="4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2" fillId="0" borderId="0" xfId="57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9" fontId="1" fillId="0" borderId="10" xfId="57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SheetLayoutView="100" zoomScalePageLayoutView="0" workbookViewId="0" topLeftCell="A16">
      <selection activeCell="F17" sqref="F17"/>
    </sheetView>
  </sheetViews>
  <sheetFormatPr defaultColWidth="9.00390625" defaultRowHeight="12.75"/>
  <cols>
    <col min="1" max="1" width="65.875" style="6" customWidth="1"/>
    <col min="2" max="3" width="5.25390625" style="1" customWidth="1"/>
    <col min="4" max="4" width="14.25390625" style="2" customWidth="1"/>
    <col min="5" max="5" width="0.875" style="9" customWidth="1"/>
    <col min="6" max="16384" width="9.125" style="9" customWidth="1"/>
  </cols>
  <sheetData>
    <row r="1" spans="1:5" ht="15">
      <c r="A1" s="42" t="s">
        <v>62</v>
      </c>
      <c r="B1" s="42"/>
      <c r="C1" s="42"/>
      <c r="D1" s="42"/>
      <c r="E1" s="37"/>
    </row>
    <row r="2" spans="1:5" ht="15">
      <c r="A2" s="42" t="s">
        <v>31</v>
      </c>
      <c r="B2" s="42"/>
      <c r="C2" s="42"/>
      <c r="D2" s="42"/>
      <c r="E2" s="31"/>
    </row>
    <row r="3" spans="1:5" ht="15">
      <c r="A3" s="41" t="s">
        <v>20</v>
      </c>
      <c r="B3" s="41"/>
      <c r="C3" s="41"/>
      <c r="D3" s="41"/>
      <c r="E3" s="31"/>
    </row>
    <row r="4" spans="1:7" ht="15" customHeight="1">
      <c r="A4" s="41" t="s">
        <v>68</v>
      </c>
      <c r="B4" s="41"/>
      <c r="C4" s="41"/>
      <c r="D4" s="41"/>
      <c r="E4" s="30"/>
      <c r="F4" s="30"/>
      <c r="G4" s="30"/>
    </row>
    <row r="7" spans="1:4" ht="18.75">
      <c r="A7" s="43" t="s">
        <v>60</v>
      </c>
      <c r="B7" s="43"/>
      <c r="C7" s="43"/>
      <c r="D7" s="44"/>
    </row>
    <row r="8" spans="1:4" ht="18.75">
      <c r="A8" s="43" t="s">
        <v>61</v>
      </c>
      <c r="B8" s="43"/>
      <c r="C8" s="43"/>
      <c r="D8" s="44"/>
    </row>
    <row r="9" spans="1:4" ht="18.75">
      <c r="A9" s="39" t="s">
        <v>67</v>
      </c>
      <c r="B9" s="39"/>
      <c r="C9" s="39"/>
      <c r="D9" s="40"/>
    </row>
    <row r="10" ht="15">
      <c r="D10" s="2" t="s">
        <v>33</v>
      </c>
    </row>
    <row r="11" spans="1:4" ht="15">
      <c r="A11" s="8" t="s">
        <v>0</v>
      </c>
      <c r="B11" s="8" t="s">
        <v>1</v>
      </c>
      <c r="C11" s="8" t="s">
        <v>2</v>
      </c>
      <c r="D11" s="10" t="s">
        <v>32</v>
      </c>
    </row>
    <row r="12" spans="1:4" ht="15">
      <c r="A12" s="3" t="s">
        <v>26</v>
      </c>
      <c r="B12" s="4" t="s">
        <v>4</v>
      </c>
      <c r="C12" s="4"/>
      <c r="D12" s="25">
        <f>SUM(D13,D14,D15,D17,D19,D16,D18)</f>
        <v>65097.8</v>
      </c>
    </row>
    <row r="13" spans="1:8" ht="30">
      <c r="A13" s="20" t="s">
        <v>41</v>
      </c>
      <c r="B13" s="21" t="s">
        <v>4</v>
      </c>
      <c r="C13" s="21" t="s">
        <v>7</v>
      </c>
      <c r="D13" s="23">
        <v>5415.7</v>
      </c>
      <c r="E13" s="18"/>
      <c r="F13" s="11"/>
      <c r="G13" s="11"/>
      <c r="H13" s="11"/>
    </row>
    <row r="14" spans="1:4" ht="45">
      <c r="A14" s="20" t="s">
        <v>44</v>
      </c>
      <c r="B14" s="21" t="s">
        <v>4</v>
      </c>
      <c r="C14" s="21" t="s">
        <v>6</v>
      </c>
      <c r="D14" s="23">
        <v>16248.1</v>
      </c>
    </row>
    <row r="15" spans="1:6" s="12" customFormat="1" ht="45">
      <c r="A15" s="20" t="s">
        <v>25</v>
      </c>
      <c r="B15" s="21" t="s">
        <v>4</v>
      </c>
      <c r="C15" s="21" t="s">
        <v>5</v>
      </c>
      <c r="D15" s="23">
        <v>23257.6</v>
      </c>
      <c r="F15" s="13"/>
    </row>
    <row r="16" spans="1:4" s="17" customFormat="1" ht="15">
      <c r="A16" s="32" t="s">
        <v>51</v>
      </c>
      <c r="B16" s="21" t="s">
        <v>4</v>
      </c>
      <c r="C16" s="21" t="s">
        <v>34</v>
      </c>
      <c r="D16" s="23">
        <v>9.3</v>
      </c>
    </row>
    <row r="17" spans="1:4" s="12" customFormat="1" ht="30">
      <c r="A17" s="20" t="s">
        <v>30</v>
      </c>
      <c r="B17" s="21" t="s">
        <v>4</v>
      </c>
      <c r="C17" s="21" t="s">
        <v>28</v>
      </c>
      <c r="D17" s="23">
        <v>7332.1</v>
      </c>
    </row>
    <row r="18" spans="1:4" s="12" customFormat="1" ht="15">
      <c r="A18" s="20" t="s">
        <v>69</v>
      </c>
      <c r="B18" s="21" t="s">
        <v>4</v>
      </c>
      <c r="C18" s="21" t="s">
        <v>11</v>
      </c>
      <c r="D18" s="23">
        <v>1073.3</v>
      </c>
    </row>
    <row r="19" spans="1:4" s="12" customFormat="1" ht="15">
      <c r="A19" s="20" t="s">
        <v>3</v>
      </c>
      <c r="B19" s="21" t="s">
        <v>4</v>
      </c>
      <c r="C19" s="21" t="s">
        <v>37</v>
      </c>
      <c r="D19" s="23">
        <v>11761.7</v>
      </c>
    </row>
    <row r="20" spans="1:4" ht="15">
      <c r="A20" s="19" t="s">
        <v>39</v>
      </c>
      <c r="B20" s="16" t="s">
        <v>7</v>
      </c>
      <c r="C20" s="16"/>
      <c r="D20" s="22">
        <f>SUM(D21)</f>
        <v>1011.7</v>
      </c>
    </row>
    <row r="21" spans="1:4" ht="15">
      <c r="A21" s="20" t="s">
        <v>40</v>
      </c>
      <c r="B21" s="21" t="s">
        <v>7</v>
      </c>
      <c r="C21" s="21" t="s">
        <v>6</v>
      </c>
      <c r="D21" s="23">
        <v>1011.7</v>
      </c>
    </row>
    <row r="22" spans="1:4" ht="29.25">
      <c r="A22" s="7" t="s">
        <v>23</v>
      </c>
      <c r="B22" s="4" t="s">
        <v>6</v>
      </c>
      <c r="C22" s="4"/>
      <c r="D22" s="25">
        <f>SUM(D23:D24)</f>
        <v>2810.8</v>
      </c>
    </row>
    <row r="23" spans="1:4" ht="30">
      <c r="A23" s="20" t="s">
        <v>48</v>
      </c>
      <c r="B23" s="21" t="s">
        <v>6</v>
      </c>
      <c r="C23" s="21" t="s">
        <v>13</v>
      </c>
      <c r="D23" s="24">
        <v>1099.6</v>
      </c>
    </row>
    <row r="24" spans="1:4" ht="30">
      <c r="A24" s="20" t="s">
        <v>63</v>
      </c>
      <c r="B24" s="21" t="s">
        <v>6</v>
      </c>
      <c r="C24" s="21" t="s">
        <v>27</v>
      </c>
      <c r="D24" s="24">
        <v>1711.2</v>
      </c>
    </row>
    <row r="25" spans="1:4" ht="15">
      <c r="A25" s="19" t="s">
        <v>52</v>
      </c>
      <c r="B25" s="16" t="s">
        <v>5</v>
      </c>
      <c r="C25" s="16"/>
      <c r="D25" s="29">
        <f>SUM(D26:D29)</f>
        <v>16822.2</v>
      </c>
    </row>
    <row r="26" spans="1:4" ht="15">
      <c r="A26" s="20" t="s">
        <v>53</v>
      </c>
      <c r="B26" s="21" t="s">
        <v>5</v>
      </c>
      <c r="C26" s="21" t="s">
        <v>34</v>
      </c>
      <c r="D26" s="24">
        <v>1711.8</v>
      </c>
    </row>
    <row r="27" spans="1:4" ht="15">
      <c r="A27" s="20" t="s">
        <v>70</v>
      </c>
      <c r="B27" s="21" t="s">
        <v>5</v>
      </c>
      <c r="C27" s="21" t="s">
        <v>14</v>
      </c>
      <c r="D27" s="24">
        <v>5678.7</v>
      </c>
    </row>
    <row r="28" spans="1:4" ht="15">
      <c r="A28" s="20" t="s">
        <v>64</v>
      </c>
      <c r="B28" s="21" t="s">
        <v>5</v>
      </c>
      <c r="C28" s="21" t="s">
        <v>13</v>
      </c>
      <c r="D28" s="24">
        <v>9031.7</v>
      </c>
    </row>
    <row r="29" spans="1:4" ht="15">
      <c r="A29" s="32" t="s">
        <v>59</v>
      </c>
      <c r="B29" s="21" t="s">
        <v>5</v>
      </c>
      <c r="C29" s="21" t="s">
        <v>58</v>
      </c>
      <c r="D29" s="24">
        <v>400</v>
      </c>
    </row>
    <row r="30" spans="1:4" s="17" customFormat="1" ht="14.25">
      <c r="A30" s="15" t="s">
        <v>35</v>
      </c>
      <c r="B30" s="16" t="s">
        <v>34</v>
      </c>
      <c r="C30" s="16"/>
      <c r="D30" s="22">
        <f>SUM(D31+D34+D32+D33)</f>
        <v>14778.3</v>
      </c>
    </row>
    <row r="31" spans="1:4" s="17" customFormat="1" ht="15">
      <c r="A31" s="33" t="s">
        <v>36</v>
      </c>
      <c r="B31" s="21" t="s">
        <v>34</v>
      </c>
      <c r="C31" s="21" t="s">
        <v>4</v>
      </c>
      <c r="D31" s="23">
        <v>8087.3</v>
      </c>
    </row>
    <row r="32" spans="1:4" ht="15">
      <c r="A32" s="33" t="s">
        <v>57</v>
      </c>
      <c r="B32" s="21" t="s">
        <v>34</v>
      </c>
      <c r="C32" s="21" t="s">
        <v>7</v>
      </c>
      <c r="D32" s="23">
        <v>1293.4</v>
      </c>
    </row>
    <row r="33" spans="1:4" ht="15">
      <c r="A33" s="20" t="s">
        <v>54</v>
      </c>
      <c r="B33" s="21" t="s">
        <v>34</v>
      </c>
      <c r="C33" s="21" t="s">
        <v>6</v>
      </c>
      <c r="D33" s="23">
        <v>5236</v>
      </c>
    </row>
    <row r="34" spans="1:4" ht="15">
      <c r="A34" s="34" t="s">
        <v>45</v>
      </c>
      <c r="B34" s="21" t="s">
        <v>34</v>
      </c>
      <c r="C34" s="21" t="s">
        <v>34</v>
      </c>
      <c r="D34" s="23">
        <v>161.6</v>
      </c>
    </row>
    <row r="35" spans="1:4" ht="15">
      <c r="A35" s="27" t="s">
        <v>49</v>
      </c>
      <c r="B35" s="16" t="s">
        <v>28</v>
      </c>
      <c r="C35" s="16"/>
      <c r="D35" s="22">
        <f>SUM(D36)</f>
        <v>4310</v>
      </c>
    </row>
    <row r="36" spans="1:4" ht="15.75" customHeight="1">
      <c r="A36" s="28" t="s">
        <v>50</v>
      </c>
      <c r="B36" s="21" t="s">
        <v>28</v>
      </c>
      <c r="C36" s="21" t="s">
        <v>6</v>
      </c>
      <c r="D36" s="23">
        <v>4310</v>
      </c>
    </row>
    <row r="37" spans="1:4" ht="15">
      <c r="A37" s="3" t="s">
        <v>21</v>
      </c>
      <c r="B37" s="4" t="s">
        <v>11</v>
      </c>
      <c r="C37" s="4"/>
      <c r="D37" s="25">
        <f>SUM(D38,D39,D40,D41)</f>
        <v>517639.9</v>
      </c>
    </row>
    <row r="38" spans="1:4" ht="15">
      <c r="A38" s="35" t="s">
        <v>8</v>
      </c>
      <c r="B38" s="36" t="s">
        <v>11</v>
      </c>
      <c r="C38" s="36" t="s">
        <v>4</v>
      </c>
      <c r="D38" s="24">
        <v>148180.3</v>
      </c>
    </row>
    <row r="39" spans="1:4" ht="15">
      <c r="A39" s="35" t="s">
        <v>9</v>
      </c>
      <c r="B39" s="36" t="s">
        <v>11</v>
      </c>
      <c r="C39" s="36" t="s">
        <v>7</v>
      </c>
      <c r="D39" s="24">
        <v>331599</v>
      </c>
    </row>
    <row r="40" spans="1:4" ht="15">
      <c r="A40" s="20" t="s">
        <v>10</v>
      </c>
      <c r="B40" s="21" t="s">
        <v>11</v>
      </c>
      <c r="C40" s="21" t="s">
        <v>11</v>
      </c>
      <c r="D40" s="23">
        <v>15881.2</v>
      </c>
    </row>
    <row r="41" spans="1:4" ht="15">
      <c r="A41" s="20" t="s">
        <v>12</v>
      </c>
      <c r="B41" s="21" t="s">
        <v>11</v>
      </c>
      <c r="C41" s="21" t="s">
        <v>13</v>
      </c>
      <c r="D41" s="23">
        <v>21979.4</v>
      </c>
    </row>
    <row r="42" spans="1:8" ht="15">
      <c r="A42" s="3" t="s">
        <v>38</v>
      </c>
      <c r="B42" s="4" t="s">
        <v>14</v>
      </c>
      <c r="C42" s="5"/>
      <c r="D42" s="26">
        <f>SUM(D43,D44,D45)</f>
        <v>59484.700000000004</v>
      </c>
      <c r="E42" s="14"/>
      <c r="F42" s="14"/>
      <c r="G42" s="14"/>
      <c r="H42" s="14"/>
    </row>
    <row r="43" spans="1:4" ht="15">
      <c r="A43" s="20" t="s">
        <v>19</v>
      </c>
      <c r="B43" s="21" t="s">
        <v>14</v>
      </c>
      <c r="C43" s="21" t="s">
        <v>4</v>
      </c>
      <c r="D43" s="23">
        <v>57617.3</v>
      </c>
    </row>
    <row r="44" spans="1:4" ht="15">
      <c r="A44" s="20" t="s">
        <v>15</v>
      </c>
      <c r="B44" s="21" t="s">
        <v>14</v>
      </c>
      <c r="C44" s="21" t="s">
        <v>7</v>
      </c>
      <c r="D44" s="23">
        <v>143.5</v>
      </c>
    </row>
    <row r="45" spans="1:4" s="17" customFormat="1" ht="15">
      <c r="A45" s="20" t="s">
        <v>46</v>
      </c>
      <c r="B45" s="21" t="s">
        <v>14</v>
      </c>
      <c r="C45" s="21" t="s">
        <v>5</v>
      </c>
      <c r="D45" s="23">
        <v>1723.9</v>
      </c>
    </row>
    <row r="46" spans="1:4" ht="15">
      <c r="A46" s="3" t="s">
        <v>56</v>
      </c>
      <c r="B46" s="4" t="s">
        <v>13</v>
      </c>
      <c r="C46" s="5"/>
      <c r="D46" s="22">
        <f>SUM(D47)</f>
        <v>452.2</v>
      </c>
    </row>
    <row r="47" spans="1:4" ht="15">
      <c r="A47" s="20" t="s">
        <v>55</v>
      </c>
      <c r="B47" s="21" t="s">
        <v>13</v>
      </c>
      <c r="C47" s="21" t="s">
        <v>11</v>
      </c>
      <c r="D47" s="23">
        <v>452.2</v>
      </c>
    </row>
    <row r="48" spans="1:4" ht="15">
      <c r="A48" s="3" t="s">
        <v>22</v>
      </c>
      <c r="B48" s="4" t="s">
        <v>16</v>
      </c>
      <c r="C48" s="4"/>
      <c r="D48" s="25">
        <f>SUM(D49:D51)</f>
        <v>13763.899999999998</v>
      </c>
    </row>
    <row r="49" spans="1:4" s="38" customFormat="1" ht="15">
      <c r="A49" s="20" t="s">
        <v>65</v>
      </c>
      <c r="B49" s="21" t="s">
        <v>16</v>
      </c>
      <c r="C49" s="21" t="s">
        <v>4</v>
      </c>
      <c r="D49" s="23">
        <v>196.4</v>
      </c>
    </row>
    <row r="50" spans="1:4" ht="15">
      <c r="A50" s="20" t="s">
        <v>17</v>
      </c>
      <c r="B50" s="21" t="s">
        <v>16</v>
      </c>
      <c r="C50" s="21" t="s">
        <v>6</v>
      </c>
      <c r="D50" s="23">
        <v>8714.8</v>
      </c>
    </row>
    <row r="51" spans="1:4" ht="15">
      <c r="A51" s="20" t="s">
        <v>66</v>
      </c>
      <c r="B51" s="21" t="s">
        <v>16</v>
      </c>
      <c r="C51" s="21" t="s">
        <v>5</v>
      </c>
      <c r="D51" s="23">
        <v>4852.7</v>
      </c>
    </row>
    <row r="52" spans="1:4" ht="15">
      <c r="A52" s="19" t="s">
        <v>29</v>
      </c>
      <c r="B52" s="16" t="s">
        <v>18</v>
      </c>
      <c r="C52" s="16"/>
      <c r="D52" s="22">
        <f>SUM(D53)</f>
        <v>1320.9</v>
      </c>
    </row>
    <row r="53" spans="1:4" ht="15">
      <c r="A53" s="20" t="s">
        <v>47</v>
      </c>
      <c r="B53" s="21" t="s">
        <v>18</v>
      </c>
      <c r="C53" s="21" t="s">
        <v>7</v>
      </c>
      <c r="D53" s="23">
        <v>1320.9</v>
      </c>
    </row>
    <row r="54" spans="1:4" ht="29.25">
      <c r="A54" s="3" t="s">
        <v>43</v>
      </c>
      <c r="B54" s="4" t="s">
        <v>27</v>
      </c>
      <c r="C54" s="4"/>
      <c r="D54" s="25">
        <f>SUM(D55+D56)</f>
        <v>27626.3</v>
      </c>
    </row>
    <row r="55" spans="1:4" ht="30">
      <c r="A55" s="20" t="s">
        <v>42</v>
      </c>
      <c r="B55" s="21" t="s">
        <v>27</v>
      </c>
      <c r="C55" s="21" t="s">
        <v>4</v>
      </c>
      <c r="D55" s="23">
        <v>27346.3</v>
      </c>
    </row>
    <row r="56" spans="1:4" ht="15">
      <c r="A56" s="20" t="s">
        <v>71</v>
      </c>
      <c r="B56" s="21" t="s">
        <v>27</v>
      </c>
      <c r="C56" s="21" t="s">
        <v>6</v>
      </c>
      <c r="D56" s="23">
        <v>280</v>
      </c>
    </row>
    <row r="57" spans="1:4" ht="15">
      <c r="A57" s="7" t="s">
        <v>24</v>
      </c>
      <c r="B57" s="5"/>
      <c r="C57" s="5"/>
      <c r="D57" s="25">
        <f>SUM(D12,D22,D20,D35,D37,D42,D48,D54,D30+D52+D46+D25)</f>
        <v>725118.7000000001</v>
      </c>
    </row>
  </sheetData>
  <sheetProtection/>
  <mergeCells count="7">
    <mergeCell ref="A9:D9"/>
    <mergeCell ref="A3:D3"/>
    <mergeCell ref="A4:D4"/>
    <mergeCell ref="A1:D1"/>
    <mergeCell ref="A2:D2"/>
    <mergeCell ref="A7:D7"/>
    <mergeCell ref="A8:D8"/>
  </mergeCells>
  <printOptions/>
  <pageMargins left="0.8661417322834646" right="0.35433070866141736" top="0.6299212598425197" bottom="0.47" header="0.2362204724409449" footer="0.42"/>
  <pageSetup horizontalDpi="600" verticalDpi="600" orientation="portrait" paperSize="9" r:id="rId1"/>
  <headerFooter alignWithMargins="0">
    <oddHeader>&amp;C&amp;"Times New Roman,обычный"&amp;9&amp;P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bavl-mail-fo</cp:lastModifiedBy>
  <cp:lastPrinted>2016-03-15T11:28:36Z</cp:lastPrinted>
  <dcterms:created xsi:type="dcterms:W3CDTF">2005-12-06T06:33:16Z</dcterms:created>
  <dcterms:modified xsi:type="dcterms:W3CDTF">2016-03-15T11:28:38Z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