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сен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<sst xmlns="http://schemas.openxmlformats.org/spreadsheetml/2006/main" count="153" uniqueCount="153">
  <si>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</si>
  <si>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</si>
  <si>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</si>
  <si>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</si>
  <si>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</si>
  <si>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</si>
  <si>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</si>
  <si>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</si>
  <si>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</si>
  <si>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</si>
  <si>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</si>
  <si>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</si>
  <si>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</si>
  <si>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</si>
  <si>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</si>
  <si>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</si>
  <si>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</si>
  <si>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</si>
  <si>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</si>
  <si>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</si>
  <si>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</si>
  <si>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</si>
  <si>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</si>
  <si>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</si>
  <si>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</si>
  <si>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</si>
  <si>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</si>
  <si>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</si>
  <si>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</si>
  <si>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</si>
  <si>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</si>
  <si>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</si>
  <si>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</si>
  <si>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</si>
  <si>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</si>
  <si>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</si>
  <si>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</si>
  <si>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</si>
  <si>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</si>
  <si>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</si>
  <si>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</si>
  <si>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</si>
  <si>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</si>
  <si>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</si>
  <si>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</si>
  <si>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</si>
  <si>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</si>
  <si>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</si>
  <si>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</si>
  <si>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</si>
  <si>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</si>
  <si>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</si>
  <si>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</si>
  <si>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</si>
  <si>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</si>
  <si>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</si>
  <si>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</si>
  <si>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</si>
  <si>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</si>
  <si>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</si>
  <si>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</si>
  <si>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</si>
  <si>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</si>
  <si>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</si>
  <si>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</si>
  <si>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</si>
  <si>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</si>
  <si>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</si>
  <si>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</si>
  <si>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</si>
  <si>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</si>
  <si>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</si>
  <si>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</si>
  <si>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</si>
  <si>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</si>
  <si>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</si>
  <si>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</si>
  <si>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</si>
  <si>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</si>
  <si>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</si>
  <si>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</si>
  <si>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</si>
  <si>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</si>
  <si>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</si>
  <si>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</si>
  <si>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</si>
  <si>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</si>
  <si>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</si>
  <si>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</si>
  <si>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</si>
  <si>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</si>
  <si>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</si>
  <si>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</si>
  <si>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</si>
  <si>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</si>
  <si>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</si>
  <si>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</si>
  <si>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</si>
  <si>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</si>
  <si>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</si>
  <si>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</si>
  <si>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</si>
  <si>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</si>
  <si>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</si>
  <si>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</si>
  <si>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</si>
  <si>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</si>
  <si>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</si>
  <si>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</si>
  <si>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</si>
  <si>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</si>
  <si>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</si>
  <si>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</si>
  <si>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</si>
  <si>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</si>
  <si>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</si>
  <si>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</si>
  <si>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</si>
  <si>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</si>
  <si>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</si>
  <si>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</si>
  <si>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</si>
  <si>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</si>
  <si>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</si>
  <si>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</si>
  <si>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</si>
  <si>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</si>
  <si>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</si>
  <si>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</si>
  <si>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</si>
  <si>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</si>
  <si>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</si>
  <si>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</si>
  <si>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</si>
  <si>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</si>
  <si>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</si>
  <si>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</si>
  <si>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</si>
  <si>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</si>
  <si>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</si>
  <si>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</si>
  <si>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</si>
  <si>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</si>
  <si>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</si>
  <si>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</si>
  <si>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</si>
  <si>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</si>
  <si>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</si>
  <si>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</si>
  <si>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</si>
  <si>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</si>
  <si>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Исполнение на 01.09.2020г.</t>
  </si>
  <si>
    <t>об исполнении  бюджета Бавлинского муниципального района на 1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</si>
</sst>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105" zoomScaleNormal="105" workbookViewId="0">
      <selection activeCell="D76" sqref="D76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152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151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192759355.03999999</v>
      </c>
      <c r="E7" s="16">
        <f t="shared" ref="E7:E74" si="0">SUM(D7/C7*100)</f>
        <v>61.937561947408803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155748741.86000001</v>
      </c>
      <c r="E8" s="16">
        <f t="shared" si="0"/>
        <v>57.865258814909936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155748741.86000001</v>
      </c>
      <c r="E9" s="24">
        <f t="shared" si="0"/>
        <v>57.865258814909936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8265239.7999999998</v>
      </c>
      <c r="E10" s="16">
        <f t="shared" si="0"/>
        <v>64.07162635658915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11674362.709999999</v>
      </c>
      <c r="E11" s="16">
        <f t="shared" si="0"/>
        <v>78.668212331536381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5184980.54</v>
      </c>
      <c r="E12" s="24">
        <f t="shared" si="0"/>
        <v>60.999771058823526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5442502.7199999997</v>
      </c>
      <c r="E13" s="24">
        <f t="shared" si="0"/>
        <v>102.68873056603773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1013279.45</v>
      </c>
      <c r="E14" s="24">
        <f t="shared" si="0"/>
        <v>101.63284353059177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33600</v>
      </c>
      <c r="E15" s="24">
        <f t="shared" si="0"/>
        <v>78.139534883720927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158801</v>
      </c>
      <c r="E20" s="24">
        <f t="shared" si="0"/>
        <v>49.937421383647802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2522418.89</v>
      </c>
      <c r="E21" s="16">
        <f t="shared" si="0"/>
        <v>60.20092816229117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4504014.97</v>
      </c>
      <c r="E23" s="16">
        <f t="shared" si="0"/>
        <v>57.699397514732254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1531625.79</v>
      </c>
      <c r="E24" s="16">
        <f t="shared" si="0"/>
        <v>180.40350883392227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6763065.5599999996</v>
      </c>
      <c r="E26" s="16">
        <f t="shared" si="0"/>
        <v>668.28711067193672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674512.26</v>
      </c>
      <c r="E27" s="16">
        <f t="shared" si="0"/>
        <v>613.19296363636363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317301.2</v>
      </c>
      <c r="E28" s="16">
        <f t="shared" si="0"/>
        <v>961.51878787878786</v>
      </c>
    </row>
    <row r="29" spans="1:5" x14ac:dyDescent="0.3">
      <c r="A29" s="30" t="s">
        <v>47</v>
      </c>
      <c r="B29" s="34" t="s">
        <v>48</v>
      </c>
      <c r="C29" s="33">
        <v>588164505.03999996</v>
      </c>
      <c r="D29" s="33">
        <v>450251575.19999999</v>
      </c>
      <c r="E29" s="16">
        <f t="shared" si="0"/>
        <v>76.551980158914773</v>
      </c>
    </row>
    <row r="30" spans="1:5" x14ac:dyDescent="0.3">
      <c r="A30" s="17" t="s">
        <v>49</v>
      </c>
      <c r="B30" s="34" t="s">
        <v>50</v>
      </c>
      <c r="C30" s="27">
        <f>SUM(C7+C29)</f>
        <v>899380105.03999996</v>
      </c>
      <c r="D30" s="27">
        <f>SUM(D7+D29)</f>
        <v>643010930.24000001</v>
      </c>
      <c r="E30" s="16">
        <f t="shared" si="0"/>
        <v>71.494902615329934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77781044.070000008</v>
      </c>
      <c r="D32" s="27">
        <f>SUM(D33:D40)</f>
        <v>44825035.93</v>
      </c>
      <c r="E32" s="16">
        <f t="shared" si="0"/>
        <v>57.629768880010346</v>
      </c>
    </row>
    <row r="33" spans="1:5" ht="25.8" customHeight="1" x14ac:dyDescent="0.3">
      <c r="A33" s="20" t="s">
        <v>54</v>
      </c>
      <c r="B33" s="37" t="s">
        <v>55</v>
      </c>
      <c r="C33" s="28">
        <v>2553000</v>
      </c>
      <c r="D33" s="28">
        <v>1782545.82</v>
      </c>
      <c r="E33" s="24">
        <f t="shared" si="0"/>
        <v>69.821614571092837</v>
      </c>
    </row>
    <row r="34" spans="1:5" ht="25.8" customHeight="1" x14ac:dyDescent="0.3">
      <c r="A34" s="20" t="s">
        <v>56</v>
      </c>
      <c r="B34" s="37" t="s">
        <v>57</v>
      </c>
      <c r="C34" s="28">
        <v>13774656.619999999</v>
      </c>
      <c r="D34" s="28">
        <v>9438553.3100000005</v>
      </c>
      <c r="E34" s="24">
        <f t="shared" si="0"/>
        <v>68.521151346130623</v>
      </c>
    </row>
    <row r="35" spans="1:5" ht="25.8" customHeight="1" x14ac:dyDescent="0.3">
      <c r="A35" s="20" t="s">
        <v>58</v>
      </c>
      <c r="B35" s="38" t="s">
        <v>59</v>
      </c>
      <c r="C35" s="28">
        <v>23868316.800000001</v>
      </c>
      <c r="D35" s="28">
        <v>16714787.289999999</v>
      </c>
      <c r="E35" s="24">
        <f t="shared" si="0"/>
        <v>70.029183163850078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7787412</v>
      </c>
      <c r="D37" s="28">
        <v>5152643.7</v>
      </c>
      <c r="E37" s="24">
        <f t="shared" si="0"/>
        <v>66.166316871381653</v>
      </c>
    </row>
    <row r="38" spans="1:5" x14ac:dyDescent="0.3">
      <c r="A38" s="20" t="s">
        <v>64</v>
      </c>
      <c r="B38" s="37" t="s">
        <v>65</v>
      </c>
      <c r="C38" s="28">
        <v>1240000</v>
      </c>
      <c r="D38" s="28">
        <v>0</v>
      </c>
      <c r="E38" s="24">
        <f t="shared" si="0"/>
        <v>0</v>
      </c>
    </row>
    <row r="39" spans="1:5" x14ac:dyDescent="0.3">
      <c r="A39" s="20" t="s">
        <v>66</v>
      </c>
      <c r="B39" s="39" t="s">
        <v>67</v>
      </c>
      <c r="C39" s="28">
        <v>1976070.92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26560087.73</v>
      </c>
      <c r="D40" s="28">
        <v>11719015.810000001</v>
      </c>
      <c r="E40" s="24">
        <f t="shared" si="0"/>
        <v>44.122654748475107</v>
      </c>
    </row>
    <row r="41" spans="1:5" x14ac:dyDescent="0.3">
      <c r="A41" s="17" t="s">
        <v>70</v>
      </c>
      <c r="B41" s="36" t="s">
        <v>71</v>
      </c>
      <c r="C41" s="27">
        <v>1196900</v>
      </c>
      <c r="D41" s="27">
        <v>897675</v>
      </c>
      <c r="E41" s="16">
        <f t="shared" si="0"/>
        <v>75</v>
      </c>
    </row>
    <row r="42" spans="1:5" x14ac:dyDescent="0.3">
      <c r="A42" s="17" t="s">
        <v>72</v>
      </c>
      <c r="B42" s="36" t="s">
        <v>73</v>
      </c>
      <c r="C42" s="27">
        <f>SUM(C43:C45)</f>
        <v>3212126.21</v>
      </c>
      <c r="D42" s="27">
        <f>SUM(D43:D45)</f>
        <v>2106770.8200000003</v>
      </c>
      <c r="E42" s="16">
        <f t="shared" si="0"/>
        <v>65.588046118524105</v>
      </c>
    </row>
    <row r="43" spans="1:5" ht="24.6" customHeight="1" x14ac:dyDescent="0.3">
      <c r="A43" s="40" t="s">
        <v>74</v>
      </c>
      <c r="B43" s="38" t="s">
        <v>75</v>
      </c>
      <c r="C43" s="28">
        <v>2007004.29</v>
      </c>
      <c r="D43" s="28">
        <v>1294554.08</v>
      </c>
      <c r="E43" s="24">
        <f t="shared" si="0"/>
        <v>64.501809311030428</v>
      </c>
    </row>
    <row r="44" spans="1:5" x14ac:dyDescent="0.3">
      <c r="A44" s="41" t="s">
        <v>76</v>
      </c>
      <c r="B44" s="38" t="s">
        <v>144</v>
      </c>
      <c r="C44" s="28">
        <v>240000</v>
      </c>
      <c r="D44" s="28">
        <v>240000</v>
      </c>
      <c r="E44" s="24">
        <f t="shared" si="0"/>
        <v>100</v>
      </c>
    </row>
    <row r="45" spans="1:5" x14ac:dyDescent="0.3">
      <c r="A45" s="20" t="s">
        <v>77</v>
      </c>
      <c r="B45" s="38" t="s">
        <v>78</v>
      </c>
      <c r="C45" s="28">
        <v>965121.92</v>
      </c>
      <c r="D45" s="28">
        <v>572216.74</v>
      </c>
      <c r="E45" s="24">
        <f t="shared" si="0"/>
        <v>59.28958074022399</v>
      </c>
    </row>
    <row r="46" spans="1:5" x14ac:dyDescent="0.3">
      <c r="A46" s="25" t="s">
        <v>79</v>
      </c>
      <c r="B46" s="42" t="s">
        <v>80</v>
      </c>
      <c r="C46" s="43">
        <f>SUM(C47:C51)</f>
        <v>28678374</v>
      </c>
      <c r="D46" s="43">
        <f>SUM(D47:D51)</f>
        <v>16909542.189999998</v>
      </c>
      <c r="E46" s="16">
        <f t="shared" si="0"/>
        <v>58.962694991006103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913722.77</v>
      </c>
      <c r="E47" s="24">
        <f t="shared" si="0"/>
        <v>52.037289708981149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4119664.98</v>
      </c>
      <c r="E49" s="24">
        <f t="shared" si="0"/>
        <v>70.947972651810005</v>
      </c>
    </row>
    <row r="50" spans="1:5" x14ac:dyDescent="0.3">
      <c r="A50" s="44" t="s">
        <v>136</v>
      </c>
      <c r="B50" s="45" t="s">
        <v>137</v>
      </c>
      <c r="C50" s="46">
        <v>17367374</v>
      </c>
      <c r="D50" s="46">
        <v>11096740.439999999</v>
      </c>
      <c r="E50" s="24">
        <f>SUM(D50/C50*100)</f>
        <v>63.894175596149417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779414</v>
      </c>
      <c r="E51" s="24">
        <f>SUM(D51/C51*100)</f>
        <v>31.176559999999998</v>
      </c>
    </row>
    <row r="52" spans="1:5" x14ac:dyDescent="0.3">
      <c r="A52" s="17" t="s">
        <v>81</v>
      </c>
      <c r="B52" s="36" t="s">
        <v>82</v>
      </c>
      <c r="C52" s="27">
        <f>SUM(C53:C56)</f>
        <v>20961811.490000002</v>
      </c>
      <c r="D52" s="27">
        <f>SUM(D53:D56)</f>
        <v>16618478.289999999</v>
      </c>
      <c r="E52" s="16">
        <f t="shared" si="0"/>
        <v>79.279781224671225</v>
      </c>
    </row>
    <row r="53" spans="1:5" x14ac:dyDescent="0.3">
      <c r="A53" s="20" t="s">
        <v>83</v>
      </c>
      <c r="B53" s="38" t="s">
        <v>84</v>
      </c>
      <c r="C53" s="28">
        <v>7902001.2000000002</v>
      </c>
      <c r="D53" s="28">
        <v>3988800</v>
      </c>
      <c r="E53" s="24">
        <f t="shared" si="0"/>
        <v>50.478352243226688</v>
      </c>
    </row>
    <row r="54" spans="1:5" x14ac:dyDescent="0.3">
      <c r="A54" s="20" t="s">
        <v>85</v>
      </c>
      <c r="B54" s="38" t="s">
        <v>86</v>
      </c>
      <c r="C54" s="28">
        <v>6492721.29</v>
      </c>
      <c r="D54" s="28">
        <v>6492721.29</v>
      </c>
      <c r="E54" s="24">
        <f t="shared" si="0"/>
        <v>100</v>
      </c>
    </row>
    <row r="55" spans="1:5" x14ac:dyDescent="0.3">
      <c r="A55" s="20" t="s">
        <v>87</v>
      </c>
      <c r="B55" s="38" t="s">
        <v>88</v>
      </c>
      <c r="C55" s="28">
        <v>6567089</v>
      </c>
      <c r="D55" s="28">
        <v>6136957</v>
      </c>
      <c r="E55" s="24">
        <f t="shared" si="0"/>
        <v>93.450187746808368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582715407.93000007</v>
      </c>
      <c r="D59" s="27">
        <f>SUM(D60:D64)</f>
        <v>452237907.02999997</v>
      </c>
      <c r="E59" s="16">
        <f t="shared" si="0"/>
        <v>77.608709307430217</v>
      </c>
    </row>
    <row r="60" spans="1:5" x14ac:dyDescent="0.3">
      <c r="A60" s="20" t="s">
        <v>97</v>
      </c>
      <c r="B60" s="38" t="s">
        <v>98</v>
      </c>
      <c r="C60" s="28">
        <v>179267300.69</v>
      </c>
      <c r="D60" s="28">
        <v>136955825.53</v>
      </c>
      <c r="E60" s="24">
        <f t="shared" si="0"/>
        <v>76.397549917278226</v>
      </c>
    </row>
    <row r="61" spans="1:5" x14ac:dyDescent="0.3">
      <c r="A61" s="20" t="s">
        <v>99</v>
      </c>
      <c r="B61" s="38" t="s">
        <v>100</v>
      </c>
      <c r="C61" s="28">
        <v>321503020.51999998</v>
      </c>
      <c r="D61" s="28">
        <v>253776639.72999999</v>
      </c>
      <c r="E61" s="24">
        <f t="shared" si="0"/>
        <v>78.934449610937051</v>
      </c>
    </row>
    <row r="62" spans="1:5" x14ac:dyDescent="0.3">
      <c r="A62" s="20" t="s">
        <v>131</v>
      </c>
      <c r="B62" s="38" t="s">
        <v>132</v>
      </c>
      <c r="C62" s="28">
        <v>31414741.52</v>
      </c>
      <c r="D62" s="28">
        <v>27002327.280000001</v>
      </c>
      <c r="E62" s="24">
        <f t="shared" si="0"/>
        <v>85.954319448431988</v>
      </c>
    </row>
    <row r="63" spans="1:5" x14ac:dyDescent="0.3">
      <c r="A63" s="20" t="s">
        <v>101</v>
      </c>
      <c r="B63" s="38" t="s">
        <v>102</v>
      </c>
      <c r="C63" s="28">
        <v>21630860</v>
      </c>
      <c r="D63" s="28">
        <v>16507978.539999999</v>
      </c>
      <c r="E63" s="24">
        <f t="shared" si="0"/>
        <v>76.316792489988842</v>
      </c>
    </row>
    <row r="64" spans="1:5" x14ac:dyDescent="0.3">
      <c r="A64" s="20" t="s">
        <v>103</v>
      </c>
      <c r="B64" s="38" t="s">
        <v>104</v>
      </c>
      <c r="C64" s="28">
        <v>28899485.199999999</v>
      </c>
      <c r="D64" s="28">
        <v>17995135.949999999</v>
      </c>
      <c r="E64" s="24">
        <f t="shared" si="0"/>
        <v>62.268015590810592</v>
      </c>
    </row>
    <row r="65" spans="1:5" x14ac:dyDescent="0.3">
      <c r="A65" s="17" t="s">
        <v>105</v>
      </c>
      <c r="B65" s="36" t="s">
        <v>106</v>
      </c>
      <c r="C65" s="27">
        <f>SUM(C66:C67)</f>
        <v>95686738.5</v>
      </c>
      <c r="D65" s="27">
        <f>SUM(D66:D67)</f>
        <v>87435999.900000006</v>
      </c>
      <c r="E65" s="16">
        <f t="shared" si="0"/>
        <v>91.377343684882746</v>
      </c>
    </row>
    <row r="66" spans="1:5" x14ac:dyDescent="0.3">
      <c r="A66" s="20" t="s">
        <v>107</v>
      </c>
      <c r="B66" s="38" t="s">
        <v>108</v>
      </c>
      <c r="C66" s="28">
        <v>93604738.5</v>
      </c>
      <c r="D66" s="28">
        <v>86009945.420000002</v>
      </c>
      <c r="E66" s="24">
        <f t="shared" si="0"/>
        <v>91.886315584333374</v>
      </c>
    </row>
    <row r="67" spans="1:5" x14ac:dyDescent="0.3">
      <c r="A67" s="20" t="s">
        <v>109</v>
      </c>
      <c r="B67" s="38" t="s">
        <v>110</v>
      </c>
      <c r="C67" s="28">
        <v>2082000</v>
      </c>
      <c r="D67" s="28">
        <v>1426054.48</v>
      </c>
      <c r="E67" s="24">
        <f t="shared" si="0"/>
        <v>68.494451488952933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250000</v>
      </c>
      <c r="E68" s="16">
        <f t="shared" si="0"/>
        <v>45.964331678617391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250000</v>
      </c>
      <c r="E69" s="24">
        <f t="shared" si="0"/>
        <v>45.964331678617391</v>
      </c>
    </row>
    <row r="70" spans="1:5" x14ac:dyDescent="0.3">
      <c r="A70" s="17" t="s">
        <v>115</v>
      </c>
      <c r="B70" s="36" t="s">
        <v>116</v>
      </c>
      <c r="C70" s="27">
        <f>SUM(C71:C73)</f>
        <v>26297700</v>
      </c>
      <c r="D70" s="27">
        <f>SUM(D71:D73)</f>
        <v>12302937.09</v>
      </c>
      <c r="E70" s="16">
        <f t="shared" si="0"/>
        <v>46.78331979602779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431400</v>
      </c>
      <c r="D72" s="28">
        <v>4248</v>
      </c>
      <c r="E72" s="24">
        <f t="shared" si="0"/>
        <v>0.98470097357440889</v>
      </c>
    </row>
    <row r="73" spans="1:5" x14ac:dyDescent="0.3">
      <c r="A73" s="20" t="s">
        <v>121</v>
      </c>
      <c r="B73" s="47" t="s">
        <v>122</v>
      </c>
      <c r="C73" s="28">
        <v>25351800</v>
      </c>
      <c r="D73" s="28">
        <v>12067075.289999999</v>
      </c>
      <c r="E73" s="24">
        <f t="shared" si="0"/>
        <v>47.598495136440008</v>
      </c>
    </row>
    <row r="74" spans="1:5" x14ac:dyDescent="0.3">
      <c r="A74" s="25" t="s">
        <v>123</v>
      </c>
      <c r="B74" s="48" t="s">
        <v>124</v>
      </c>
      <c r="C74" s="43">
        <v>58497497.530000001</v>
      </c>
      <c r="D74" s="43">
        <v>50131051.039999999</v>
      </c>
      <c r="E74" s="16">
        <f t="shared" si="0"/>
        <v>85.697770258104924</v>
      </c>
    </row>
    <row r="75" spans="1:5" x14ac:dyDescent="0.3">
      <c r="A75" s="17" t="s">
        <v>125</v>
      </c>
      <c r="B75" s="49" t="s">
        <v>149</v>
      </c>
      <c r="C75" s="27">
        <v>26590000</v>
      </c>
      <c r="D75" s="27">
        <v>20518317.399999999</v>
      </c>
      <c r="E75" s="16">
        <f t="shared" ref="E75" si="1">SUM(D75/C75*100)</f>
        <v>77.165541180895076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923506499.73000002</v>
      </c>
      <c r="D76" s="60">
        <f>SUM(D32,D41,D42,D46,D52,D57,D59,D65,D68,D70,D74,D75)</f>
        <v>704233714.68999994</v>
      </c>
      <c r="E76" s="24">
        <f>SUM(D76/C76*100)</f>
        <v>76.256497912672245</v>
      </c>
    </row>
    <row r="77" spans="1:5" x14ac:dyDescent="0.3">
      <c r="A77" s="14"/>
      <c r="B77" s="50" t="s">
        <v>128</v>
      </c>
      <c r="C77" s="27">
        <f>SUM(C30-C76)</f>
        <v>-24126394.690000057</v>
      </c>
      <c r="D77" s="27">
        <f>SUM(D30-D76)</f>
        <v>-61222784.449999928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2021-01-19T07:43:12Z</dcterms:modified>
</cp:coreProperties>
</file>