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октября" sheetId="1" r:id="rId1"/>
  </sheets>
  <definedNames/>
  <calcPr fullCalcOnLoad="1"/>
</workbook>
</file>

<file path=xl/sharedStrings.xml><?xml version="1.0" encoding="utf-8"?>
<sst xmlns="http://schemas.openxmlformats.org/spreadsheetml/2006/main" count="143" uniqueCount="143">
  <si>
    <t>Классификация</t>
  </si>
  <si>
    <t>Наименование показателей</t>
  </si>
  <si>
    <t>% к годовому объему</t>
  </si>
  <si>
    <t>3</t>
  </si>
  <si>
    <t>5</t>
  </si>
  <si>
    <t>6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</si>
  <si>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</si>
  <si>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</si>
  <si>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</si>
  <si>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</si>
  <si>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</si>
  <si>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</si>
  <si>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</si>
  <si>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</si>
  <si>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</si>
  <si>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</si>
  <si>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</si>
  <si>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</si>
  <si>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</si>
  <si>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</si>
  <si>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</si>
  <si>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</si>
  <si>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</si>
  <si>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</si>
  <si>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</si>
  <si>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</si>
  <si>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</si>
  <si>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</si>
  <si>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</si>
  <si>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</si>
  <si>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</si>
  <si>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</si>
  <si>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</si>
  <si>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</si>
  <si>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</si>
  <si>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</si>
  <si>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</si>
  <si>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</si>
  <si>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</si>
  <si>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</si>
  <si>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</si>
  <si>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</si>
  <si>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</si>
  <si>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</si>
  <si>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</si>
  <si>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</si>
  <si>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</si>
  <si>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</si>
  <si>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</si>
  <si>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</si>
  <si>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</si>
  <si>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</si>
  <si>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</si>
  <si>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</si>
  <si>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0802</t>
  </si>
  <si>
    <t>Кинематография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</si>
  <si>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</si>
  <si>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</si>
  <si>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</si>
  <si>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</si>
  <si>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</si>
  <si>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</si>
  <si>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</si>
  <si>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</si>
  <si>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</si>
  <si>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</si>
  <si>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</si>
  <si>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</si>
  <si>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</si>
  <si>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</si>
  <si>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</si>
  <si>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</si>
  <si>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</si>
  <si>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</si>
  <si>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</si>
  <si>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</si>
  <si>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</si>
  <si>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</si>
  <si>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Межбюджетные трасферты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</si>
  <si>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</si>
  <si>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</si>
  <si>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</si>
  <si>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</si>
  <si>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</si>
  <si>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</si>
  <si>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</si>
  <si>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</si>
  <si>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</si>
  <si>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</si>
  <si>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</si>
  <si>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</si>
  <si>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</si>
  <si>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</si>
  <si>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</si>
  <si>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</si>
  <si>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</si>
  <si>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</si>
  <si>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</si>
  <si>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</si>
  <si>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</si>
  <si>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</si>
  <si>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</si>
  <si>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</si>
  <si>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</si>
  <si>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</si>
  <si>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0705</t>
  </si>
  <si>
    <t>Профессиональная подготовка, переподготовкаи повышение квалификации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</si>
  <si>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</si>
  <si>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</si>
  <si>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</si>
  <si>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</si>
  <si>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</si>
  <si>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</si>
  <si>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</si>
  <si>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</si>
  <si>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</si>
  <si>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</si>
  <si>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</si>
  <si>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</si>
  <si>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</si>
  <si>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</si>
  <si>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</si>
  <si>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</si>
  <si>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</si>
  <si>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</si>
  <si>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</si>
  <si>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</si>
  <si>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</si>
  <si>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</si>
  <si>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</si>
  <si>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 xml:space="preserve">Руководитель финансово-бюджетной палаты                                                        </t>
  </si>
  <si>
    <t>Л.С.Свежинкина</t>
  </si>
  <si>
    <t>годовой план на 2014 год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</si>
  <si>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</si>
  <si>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</si>
  <si>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</si>
  <si>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</si>
  <si>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</si>
  <si>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</si>
  <si>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</si>
  <si>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</si>
  <si>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об исполнении бюджета Бавлинского муниципального района на 1 июля 2014 год</t>
  </si>
  <si>
    <t>Исполнение на 01.07.2014г.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</si>
</sst>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9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49" fontId="2" fillId="24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4" fontId="2" fillId="24" borderId="10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righ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right" vertical="top"/>
    </xf>
    <xf numFmtId="2" fontId="1" fillId="24" borderId="10" xfId="0" applyNumberFormat="1" applyFont="1" applyFill="1" applyBorder="1" applyAlignment="1">
      <alignment horizontal="right" vertical="top"/>
    </xf>
    <xf numFmtId="49" fontId="1" fillId="24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4" fontId="1" fillId="24" borderId="11" xfId="0" applyNumberFormat="1" applyFont="1" applyFill="1" applyBorder="1" applyAlignment="1">
      <alignment horizontal="right" vertical="top"/>
    </xf>
    <xf numFmtId="49" fontId="2" fillId="24" borderId="11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left" vertical="top" wrapText="1"/>
    </xf>
    <xf numFmtId="4" fontId="2" fillId="24" borderId="11" xfId="0" applyNumberFormat="1" applyFont="1" applyFill="1" applyBorder="1" applyAlignment="1">
      <alignment horizontal="right" vertical="top"/>
    </xf>
    <xf numFmtId="2" fontId="2" fillId="24" borderId="10" xfId="0" applyNumberFormat="1" applyFont="1" applyFill="1" applyBorder="1" applyAlignment="1">
      <alignment horizontal="right" vertical="top"/>
    </xf>
    <xf numFmtId="4" fontId="1" fillId="24" borderId="11" xfId="0" applyNumberFormat="1" applyFont="1" applyFill="1" applyBorder="1" applyAlignment="1">
      <alignment horizontal="right" vertical="top" wrapText="1"/>
    </xf>
    <xf numFmtId="4" fontId="2" fillId="24" borderId="11" xfId="0" applyNumberFormat="1" applyFont="1" applyFill="1" applyBorder="1" applyAlignment="1">
      <alignment horizontal="right" vertical="top" wrapText="1"/>
    </xf>
    <xf numFmtId="0" fontId="3" fillId="24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4" fontId="1" fillId="24" borderId="12" xfId="0" applyNumberFormat="1" applyFont="1" applyFill="1" applyBorder="1" applyAlignment="1">
      <alignment horizontal="right" vertical="top"/>
    </xf>
    <xf numFmtId="4" fontId="1" fillId="24" borderId="12" xfId="0" applyNumberFormat="1" applyFont="1" applyFill="1" applyBorder="1" applyAlignment="1">
      <alignment horizontal="right" vertical="top" wrapText="1"/>
    </xf>
    <xf numFmtId="49" fontId="4" fillId="24" borderId="11" xfId="0" applyNumberFormat="1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24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24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24" borderId="11" xfId="0" applyFont="1" applyFill="1" applyBorder="1" applyAlignment="1">
      <alignment vertical="top" wrapText="1"/>
    </xf>
    <xf numFmtId="49" fontId="2" fillId="24" borderId="0" xfId="0" applyNumberFormat="1" applyFont="1" applyFill="1" applyBorder="1" applyAlignment="1">
      <alignment horizontal="center" vertical="top" wrapText="1"/>
    </xf>
    <xf numFmtId="49" fontId="2" fillId="24" borderId="0" xfId="0" applyNumberFormat="1" applyFont="1" applyFill="1" applyBorder="1" applyAlignment="1">
      <alignment vertical="top"/>
    </xf>
    <xf numFmtId="4" fontId="2" fillId="24" borderId="0" xfId="0" applyNumberFormat="1" applyFont="1" applyFill="1" applyBorder="1" applyAlignment="1">
      <alignment horizontal="right" vertical="top"/>
    </xf>
    <xf numFmtId="49" fontId="1" fillId="24" borderId="14" xfId="0" applyNumberFormat="1" applyFont="1" applyFill="1" applyBorder="1" applyAlignment="1">
      <alignment horizontal="center" vertical="top" wrapText="1"/>
    </xf>
    <xf numFmtId="4" fontId="1" fillId="24" borderId="14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top" wrapText="1"/>
    </xf>
    <xf numFmtId="49" fontId="1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right" vertical="top"/>
    </xf>
    <xf numFmtId="2" fontId="2" fillId="24" borderId="11" xfId="0" applyNumberFormat="1" applyFont="1" applyFill="1" applyBorder="1" applyAlignment="1">
      <alignment horizontal="right" vertical="top"/>
    </xf>
    <xf numFmtId="0" fontId="1" fillId="24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24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4" fontId="1" fillId="24" borderId="11" xfId="0" applyNumberFormat="1" applyFont="1" applyFill="1" applyBorder="1" applyAlignment="1">
      <alignment horizontal="right" vertical="top" wrapText="1"/>
    </xf>
    <xf numFmtId="2" fontId="1" fillId="24" borderId="10" xfId="0" applyNumberFormat="1" applyFont="1" applyFill="1" applyBorder="1" applyAlignment="1">
      <alignment horizontal="right" vertical="top"/>
    </xf>
    <xf numFmtId="0" fontId="1" fillId="24" borderId="13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4" fontId="2" fillId="24" borderId="11" xfId="0" applyNumberFormat="1" applyFont="1" applyFill="1" applyBorder="1" applyAlignment="1">
      <alignment horizontal="right" vertical="top" wrapText="1"/>
    </xf>
    <xf numFmtId="0" fontId="1" fillId="24" borderId="11" xfId="0" applyFont="1" applyFill="1" applyBorder="1" applyAlignment="1">
      <alignment horizontal="left" vertical="top" wrapText="1"/>
    </xf>
    <xf numFmtId="4" fontId="1" fillId="24" borderId="11" xfId="0" applyNumberFormat="1" applyFont="1" applyFill="1" applyBorder="1" applyAlignment="1">
      <alignment horizontal="right" vertical="top"/>
    </xf>
    <xf numFmtId="0" fontId="2" fillId="24" borderId="13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C71" sqref="C71"/>
    </sheetView>
  </sheetViews>
  <sheetFormatPr defaultColWidth="9.140625" defaultRowHeight="12.75"/>
  <cols>
    <col min="1" max="1" width="25.7109375" style="0" customWidth="1"/>
    <col min="2" max="2" width="65.28125" style="0" customWidth="1"/>
    <col min="3" max="4" width="15.28125" style="0" customWidth="1"/>
    <col min="5" max="5" width="13.28125" style="0" customWidth="1"/>
  </cols>
  <sheetData>
    <row r="1" spans="1:5" ht="12.75">
      <c r="A1" s="60" t="s">
        <v>65</v>
      </c>
      <c r="B1" s="61"/>
      <c r="C1" s="61"/>
      <c r="D1" s="61"/>
      <c r="E1" s="61"/>
    </row>
    <row r="2" spans="1:5" ht="12.75">
      <c r="A2" s="62" t="s">
        <v>141</v>
      </c>
      <c r="B2" s="63"/>
      <c r="C2" s="63"/>
      <c r="D2" s="63"/>
      <c r="E2" s="63"/>
    </row>
    <row r="3" spans="1:5" ht="12.75">
      <c r="A3" s="36"/>
      <c r="B3" s="37"/>
      <c r="C3" s="38"/>
      <c r="D3" s="38"/>
      <c r="E3" s="38"/>
    </row>
    <row r="4" spans="1:5" ht="34.5" customHeight="1">
      <c r="A4" s="44" t="s">
        <v>0</v>
      </c>
      <c r="B4" s="41" t="s">
        <v>1</v>
      </c>
      <c r="C4" s="42" t="s">
        <v>132</v>
      </c>
      <c r="D4" s="42" t="s">
        <v>142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4</v>
      </c>
      <c r="E5" s="39" t="s">
        <v>5</v>
      </c>
    </row>
    <row r="6" spans="1:5" ht="12.75">
      <c r="A6" s="1"/>
      <c r="B6" s="2" t="s">
        <v>6</v>
      </c>
      <c r="C6" s="3"/>
      <c r="D6" s="3"/>
      <c r="E6" s="4"/>
    </row>
    <row r="7" spans="1:5" ht="12.75">
      <c r="A7" s="5" t="s">
        <v>83</v>
      </c>
      <c r="B7" s="2" t="s">
        <v>7</v>
      </c>
      <c r="C7" s="6">
        <f>SUM(C8,C10,C12,C17,C20,C22,C23,C26,C27,C21,C24,C25,C28)</f>
        <v>250971500</v>
      </c>
      <c r="D7" s="6">
        <f>SUM(D8,D10,D12,D17,D20,D22,D23,D26,D27,D21,D24,D25,D28)</f>
        <v>114980129.67999998</v>
      </c>
      <c r="E7" s="7">
        <f aca="true" t="shared" si="0" ref="E7:E20">SUM(D7/C7*100)</f>
        <v>45.814018595736954</v>
      </c>
    </row>
    <row r="8" spans="1:5" ht="12.75">
      <c r="A8" s="8" t="s">
        <v>84</v>
      </c>
      <c r="B8" s="9" t="s">
        <v>8</v>
      </c>
      <c r="C8" s="10">
        <v>210456500</v>
      </c>
      <c r="D8" s="10">
        <v>97478699.61</v>
      </c>
      <c r="E8" s="7">
        <f t="shared" si="0"/>
        <v>46.31774243608537</v>
      </c>
    </row>
    <row r="9" spans="1:5" ht="12.75">
      <c r="A9" s="11" t="s">
        <v>85</v>
      </c>
      <c r="B9" s="12" t="s">
        <v>9</v>
      </c>
      <c r="C9" s="13">
        <v>210456500</v>
      </c>
      <c r="D9" s="13">
        <v>97478699.61</v>
      </c>
      <c r="E9" s="14">
        <f t="shared" si="0"/>
        <v>46.31774243608537</v>
      </c>
    </row>
    <row r="10" spans="1:5" ht="25.5">
      <c r="A10" s="49" t="s">
        <v>135</v>
      </c>
      <c r="B10" s="57" t="s">
        <v>136</v>
      </c>
      <c r="C10" s="58">
        <v>11000000</v>
      </c>
      <c r="D10" s="58">
        <v>3890142.13</v>
      </c>
      <c r="E10" s="52">
        <f t="shared" si="0"/>
        <v>35.36492845454545</v>
      </c>
    </row>
    <row r="11" spans="1:5" ht="25.5">
      <c r="A11" s="11" t="s">
        <v>137</v>
      </c>
      <c r="B11" s="12" t="s">
        <v>138</v>
      </c>
      <c r="C11" s="13">
        <v>11000000</v>
      </c>
      <c r="D11" s="13">
        <v>3890142.13</v>
      </c>
      <c r="E11" s="14">
        <f t="shared" si="0"/>
        <v>35.36492845454545</v>
      </c>
    </row>
    <row r="12" spans="1:5" ht="12.75">
      <c r="A12" s="8" t="s">
        <v>86</v>
      </c>
      <c r="B12" s="9" t="s">
        <v>10</v>
      </c>
      <c r="C12" s="10">
        <f>SUM(C13:C16)</f>
        <v>14940000</v>
      </c>
      <c r="D12" s="10">
        <f>SUM(D13:D16)</f>
        <v>7511726.069999999</v>
      </c>
      <c r="E12" s="7">
        <f t="shared" si="0"/>
        <v>50.279290963855416</v>
      </c>
    </row>
    <row r="13" spans="1:5" ht="12.75">
      <c r="A13" s="11" t="s">
        <v>87</v>
      </c>
      <c r="B13" s="35" t="s">
        <v>75</v>
      </c>
      <c r="C13" s="13">
        <v>3450000</v>
      </c>
      <c r="D13" s="13">
        <v>1190529.48</v>
      </c>
      <c r="E13" s="14">
        <f t="shared" si="0"/>
        <v>34.50810086956522</v>
      </c>
    </row>
    <row r="14" spans="1:5" ht="12.75">
      <c r="A14" s="11" t="s">
        <v>126</v>
      </c>
      <c r="B14" s="35" t="s">
        <v>63</v>
      </c>
      <c r="C14" s="13">
        <v>11255000</v>
      </c>
      <c r="D14" s="13">
        <v>6007304.8</v>
      </c>
      <c r="E14" s="14">
        <f t="shared" si="0"/>
        <v>53.37454286983563</v>
      </c>
    </row>
    <row r="15" spans="1:5" ht="12.75">
      <c r="A15" s="11" t="s">
        <v>127</v>
      </c>
      <c r="B15" s="35" t="s">
        <v>64</v>
      </c>
      <c r="C15" s="13">
        <v>223000</v>
      </c>
      <c r="D15" s="13">
        <v>295291.79</v>
      </c>
      <c r="E15" s="14">
        <f t="shared" si="0"/>
        <v>132.41784304932736</v>
      </c>
    </row>
    <row r="16" spans="1:5" ht="24">
      <c r="A16" s="11" t="s">
        <v>133</v>
      </c>
      <c r="B16" s="35" t="s">
        <v>134</v>
      </c>
      <c r="C16" s="13">
        <v>12000</v>
      </c>
      <c r="D16" s="13">
        <v>18600</v>
      </c>
      <c r="E16" s="14">
        <f t="shared" si="0"/>
        <v>155</v>
      </c>
    </row>
    <row r="17" spans="1:5" ht="12.75">
      <c r="A17" s="8" t="s">
        <v>88</v>
      </c>
      <c r="B17" s="9" t="s">
        <v>11</v>
      </c>
      <c r="C17" s="15">
        <f>SUM(C18:C19)</f>
        <v>0</v>
      </c>
      <c r="D17" s="15">
        <f>SUM(D18:D19)</f>
        <v>0</v>
      </c>
      <c r="E17" s="7"/>
    </row>
    <row r="18" spans="1:5" ht="12.75">
      <c r="A18" s="11" t="s">
        <v>89</v>
      </c>
      <c r="B18" s="12" t="s">
        <v>12</v>
      </c>
      <c r="C18" s="16"/>
      <c r="D18" s="13"/>
      <c r="E18" s="14"/>
    </row>
    <row r="19" spans="1:5" ht="12.75">
      <c r="A19" s="11" t="s">
        <v>90</v>
      </c>
      <c r="B19" s="12" t="s">
        <v>13</v>
      </c>
      <c r="C19" s="13"/>
      <c r="D19" s="13"/>
      <c r="E19" s="14"/>
    </row>
    <row r="20" spans="1:5" ht="12.75">
      <c r="A20" s="8" t="s">
        <v>91</v>
      </c>
      <c r="B20" s="9" t="s">
        <v>14</v>
      </c>
      <c r="C20" s="10">
        <v>2415000</v>
      </c>
      <c r="D20" s="10">
        <v>1351077.45</v>
      </c>
      <c r="E20" s="7">
        <f t="shared" si="0"/>
        <v>55.94523602484471</v>
      </c>
    </row>
    <row r="21" spans="1:5" ht="24">
      <c r="A21" s="8" t="s">
        <v>92</v>
      </c>
      <c r="B21" s="17" t="s">
        <v>15</v>
      </c>
      <c r="C21" s="15">
        <v>0</v>
      </c>
      <c r="D21" s="15"/>
      <c r="E21" s="7"/>
    </row>
    <row r="22" spans="1:5" ht="24">
      <c r="A22" s="8" t="s">
        <v>93</v>
      </c>
      <c r="B22" s="17" t="s">
        <v>16</v>
      </c>
      <c r="C22" s="10">
        <v>4038000</v>
      </c>
      <c r="D22" s="10">
        <v>1474131.48</v>
      </c>
      <c r="E22" s="7">
        <f>SUM(D22/C22*100)</f>
        <v>36.50647548291233</v>
      </c>
    </row>
    <row r="23" spans="1:5" ht="12.75">
      <c r="A23" s="8" t="s">
        <v>94</v>
      </c>
      <c r="B23" s="17" t="s">
        <v>17</v>
      </c>
      <c r="C23" s="10">
        <v>4076000</v>
      </c>
      <c r="D23" s="10">
        <v>1913355.02</v>
      </c>
      <c r="E23" s="7">
        <f>SUM(D23/C23*100)</f>
        <v>46.94197791952895</v>
      </c>
    </row>
    <row r="24" spans="1:5" ht="24">
      <c r="A24" s="18" t="s">
        <v>95</v>
      </c>
      <c r="B24" s="19" t="s">
        <v>18</v>
      </c>
      <c r="C24" s="10">
        <v>0</v>
      </c>
      <c r="D24" s="10">
        <v>57647.32</v>
      </c>
      <c r="E24" s="7"/>
    </row>
    <row r="25" spans="1:5" ht="12.75">
      <c r="A25" s="18" t="s">
        <v>96</v>
      </c>
      <c r="B25" s="19" t="s">
        <v>71</v>
      </c>
      <c r="C25" s="20">
        <v>1414000</v>
      </c>
      <c r="D25" s="10">
        <v>103709.87</v>
      </c>
      <c r="E25" s="7">
        <f>SUM(D25/C25*100)</f>
        <v>7.334502828854314</v>
      </c>
    </row>
    <row r="26" spans="1:5" ht="12.75">
      <c r="A26" s="18" t="s">
        <v>97</v>
      </c>
      <c r="B26" s="19" t="s">
        <v>19</v>
      </c>
      <c r="C26" s="21">
        <v>2632000</v>
      </c>
      <c r="D26" s="10">
        <v>1201512.13</v>
      </c>
      <c r="E26" s="7">
        <f>SUM(D26/C26*100)</f>
        <v>45.650156914893614</v>
      </c>
    </row>
    <row r="27" spans="1:5" ht="12.75">
      <c r="A27" s="18" t="s">
        <v>98</v>
      </c>
      <c r="B27" s="19" t="s">
        <v>20</v>
      </c>
      <c r="C27" s="21">
        <v>0</v>
      </c>
      <c r="D27" s="20">
        <v>-1871.4</v>
      </c>
      <c r="E27" s="7">
        <v>0</v>
      </c>
    </row>
    <row r="28" spans="1:5" ht="12.75">
      <c r="A28" s="18" t="s">
        <v>99</v>
      </c>
      <c r="B28" s="19" t="s">
        <v>70</v>
      </c>
      <c r="C28" s="21">
        <v>0</v>
      </c>
      <c r="D28" s="20">
        <v>0</v>
      </c>
      <c r="E28" s="7"/>
    </row>
    <row r="29" spans="1:5" ht="12.75">
      <c r="A29" s="18" t="s">
        <v>100</v>
      </c>
      <c r="B29" s="22" t="s">
        <v>21</v>
      </c>
      <c r="C29" s="21">
        <v>425425427.85</v>
      </c>
      <c r="D29" s="21">
        <v>265218439.85</v>
      </c>
      <c r="E29" s="7">
        <f>SUM(D29/C29*100)</f>
        <v>62.341934094149366</v>
      </c>
    </row>
    <row r="30" spans="1:5" ht="12.75">
      <c r="A30" s="8" t="s">
        <v>101</v>
      </c>
      <c r="B30" s="22" t="s">
        <v>22</v>
      </c>
      <c r="C30" s="15">
        <f>SUM(C7+C29)</f>
        <v>676396927.85</v>
      </c>
      <c r="D30" s="15">
        <f>SUM(D7+D29)</f>
        <v>380198569.53</v>
      </c>
      <c r="E30" s="7">
        <f>SUM(D30/C30*100)</f>
        <v>56.209387398979146</v>
      </c>
    </row>
    <row r="31" spans="1:5" ht="12.75">
      <c r="A31" s="8"/>
      <c r="B31" s="23" t="s">
        <v>23</v>
      </c>
      <c r="C31" s="16"/>
      <c r="D31" s="16"/>
      <c r="E31" s="45"/>
    </row>
    <row r="32" spans="1:5" ht="12.75">
      <c r="A32" s="8" t="s">
        <v>24</v>
      </c>
      <c r="B32" s="24" t="s">
        <v>25</v>
      </c>
      <c r="C32" s="15">
        <f>SUM(C33:C39)</f>
        <v>35817248.37</v>
      </c>
      <c r="D32" s="15">
        <f>SUM(D33:D39)</f>
        <v>23730211.79</v>
      </c>
      <c r="E32" s="7">
        <f aca="true" t="shared" si="1" ref="E32:E71">SUM(D32/C32*100)</f>
        <v>66.25358694465227</v>
      </c>
    </row>
    <row r="33" spans="1:5" ht="25.5">
      <c r="A33" s="11" t="s">
        <v>26</v>
      </c>
      <c r="B33" s="25" t="s">
        <v>27</v>
      </c>
      <c r="C33" s="16">
        <v>2332300</v>
      </c>
      <c r="D33" s="16">
        <v>1806343.86</v>
      </c>
      <c r="E33" s="14">
        <f t="shared" si="1"/>
        <v>77.449035715817</v>
      </c>
    </row>
    <row r="34" spans="1:5" ht="25.5">
      <c r="A34" s="11" t="s">
        <v>28</v>
      </c>
      <c r="B34" s="25" t="s">
        <v>29</v>
      </c>
      <c r="C34" s="16">
        <v>8428351.58</v>
      </c>
      <c r="D34" s="16">
        <v>6093352.22</v>
      </c>
      <c r="E34" s="14">
        <f t="shared" si="1"/>
        <v>72.29589513635358</v>
      </c>
    </row>
    <row r="35" spans="1:5" ht="38.25">
      <c r="A35" s="11" t="s">
        <v>30</v>
      </c>
      <c r="B35" s="26" t="s">
        <v>31</v>
      </c>
      <c r="C35" s="16">
        <v>12218336.58</v>
      </c>
      <c r="D35" s="16">
        <v>9865771.75</v>
      </c>
      <c r="E35" s="46">
        <f t="shared" si="1"/>
        <v>80.74562102135184</v>
      </c>
    </row>
    <row r="36" spans="1:5" ht="12.75">
      <c r="A36" s="11" t="s">
        <v>32</v>
      </c>
      <c r="B36" s="27" t="s">
        <v>33</v>
      </c>
      <c r="C36" s="16"/>
      <c r="D36" s="16"/>
      <c r="E36" s="46"/>
    </row>
    <row r="37" spans="1:5" ht="12.75">
      <c r="A37" s="11" t="s">
        <v>68</v>
      </c>
      <c r="B37" s="27" t="s">
        <v>69</v>
      </c>
      <c r="C37" s="16">
        <v>4578600</v>
      </c>
      <c r="D37" s="16">
        <v>2974160.97</v>
      </c>
      <c r="E37" s="46">
        <f t="shared" si="1"/>
        <v>64.95786856244268</v>
      </c>
    </row>
    <row r="38" spans="1:5" ht="12.75">
      <c r="A38" s="11" t="s">
        <v>120</v>
      </c>
      <c r="B38" s="27" t="s">
        <v>121</v>
      </c>
      <c r="C38" s="16">
        <v>2323900</v>
      </c>
      <c r="D38" s="16">
        <v>0</v>
      </c>
      <c r="E38" s="46">
        <f t="shared" si="1"/>
        <v>0</v>
      </c>
    </row>
    <row r="39" spans="1:5" ht="12.75">
      <c r="A39" s="11" t="s">
        <v>102</v>
      </c>
      <c r="B39" s="26" t="s">
        <v>34</v>
      </c>
      <c r="C39" s="16">
        <v>5935760.21</v>
      </c>
      <c r="D39" s="16">
        <v>2990582.99</v>
      </c>
      <c r="E39" s="46">
        <f t="shared" si="1"/>
        <v>50.38247645115032</v>
      </c>
    </row>
    <row r="40" spans="1:5" ht="12.75">
      <c r="A40" s="8" t="s">
        <v>67</v>
      </c>
      <c r="B40" s="24" t="s">
        <v>66</v>
      </c>
      <c r="C40" s="15">
        <v>929600</v>
      </c>
      <c r="D40" s="15">
        <v>929600</v>
      </c>
      <c r="E40" s="7">
        <f t="shared" si="1"/>
        <v>100</v>
      </c>
    </row>
    <row r="41" spans="1:5" ht="17.25" customHeight="1">
      <c r="A41" s="8" t="s">
        <v>35</v>
      </c>
      <c r="B41" s="24" t="s">
        <v>36</v>
      </c>
      <c r="C41" s="15">
        <f>SUM(C42:C43)</f>
        <v>1343600</v>
      </c>
      <c r="D41" s="15">
        <f>SUM(D42:D43)</f>
        <v>380566.96</v>
      </c>
      <c r="E41" s="7">
        <f t="shared" si="1"/>
        <v>28.324423935695147</v>
      </c>
    </row>
    <row r="42" spans="1:5" ht="25.5">
      <c r="A42" s="11" t="s">
        <v>122</v>
      </c>
      <c r="B42" s="26" t="s">
        <v>123</v>
      </c>
      <c r="C42" s="16">
        <v>836900</v>
      </c>
      <c r="D42" s="16">
        <v>380566.96</v>
      </c>
      <c r="E42" s="14">
        <f t="shared" si="1"/>
        <v>45.4734090094396</v>
      </c>
    </row>
    <row r="43" spans="1:5" ht="25.5">
      <c r="A43" s="11" t="s">
        <v>128</v>
      </c>
      <c r="B43" s="26" t="s">
        <v>129</v>
      </c>
      <c r="C43" s="16">
        <v>506700</v>
      </c>
      <c r="D43" s="16"/>
      <c r="E43" s="14"/>
    </row>
    <row r="44" spans="1:5" ht="12.75">
      <c r="A44" s="49" t="s">
        <v>103</v>
      </c>
      <c r="B44" s="50" t="s">
        <v>104</v>
      </c>
      <c r="C44" s="51">
        <v>12947500</v>
      </c>
      <c r="D44" s="51">
        <v>250000</v>
      </c>
      <c r="E44" s="52">
        <f t="shared" si="1"/>
        <v>1.9308746862328634</v>
      </c>
    </row>
    <row r="45" spans="1:5" ht="12.75">
      <c r="A45" s="8" t="s">
        <v>37</v>
      </c>
      <c r="B45" s="24" t="s">
        <v>38</v>
      </c>
      <c r="C45" s="15">
        <f>SUM(C46:C49)</f>
        <v>9428244</v>
      </c>
      <c r="D45" s="15">
        <f>SUM(D46:D49)</f>
        <v>3971616.75</v>
      </c>
      <c r="E45" s="7">
        <f t="shared" si="1"/>
        <v>42.12467082947789</v>
      </c>
    </row>
    <row r="46" spans="1:5" ht="12.75">
      <c r="A46" s="11" t="s">
        <v>39</v>
      </c>
      <c r="B46" s="26" t="s">
        <v>40</v>
      </c>
      <c r="C46" s="16">
        <v>7608000</v>
      </c>
      <c r="D46" s="16">
        <v>3500000</v>
      </c>
      <c r="E46" s="14">
        <f t="shared" si="1"/>
        <v>46.004206098843326</v>
      </c>
    </row>
    <row r="47" spans="1:5" ht="12.75">
      <c r="A47" s="11" t="s">
        <v>124</v>
      </c>
      <c r="B47" s="26" t="s">
        <v>125</v>
      </c>
      <c r="C47" s="16">
        <v>1231000</v>
      </c>
      <c r="D47" s="16">
        <v>400000</v>
      </c>
      <c r="E47" s="14">
        <f t="shared" si="1"/>
        <v>32.49390739236393</v>
      </c>
    </row>
    <row r="48" spans="1:5" ht="12.75">
      <c r="A48" s="11" t="s">
        <v>72</v>
      </c>
      <c r="B48" s="26" t="s">
        <v>73</v>
      </c>
      <c r="C48" s="16">
        <v>359444</v>
      </c>
      <c r="D48" s="16"/>
      <c r="E48" s="14"/>
    </row>
    <row r="49" spans="1:5" ht="12.75">
      <c r="A49" s="11" t="s">
        <v>114</v>
      </c>
      <c r="B49" s="26" t="s">
        <v>115</v>
      </c>
      <c r="C49" s="16">
        <v>229800</v>
      </c>
      <c r="D49" s="16">
        <v>71616.75</v>
      </c>
      <c r="E49" s="14">
        <f t="shared" si="1"/>
        <v>31.16481723237598</v>
      </c>
    </row>
    <row r="50" spans="1:5" ht="12.75">
      <c r="A50" s="8" t="s">
        <v>79</v>
      </c>
      <c r="B50" s="24" t="s">
        <v>80</v>
      </c>
      <c r="C50" s="15">
        <v>4076000</v>
      </c>
      <c r="D50" s="15"/>
      <c r="E50" s="14">
        <f t="shared" si="1"/>
        <v>0</v>
      </c>
    </row>
    <row r="51" spans="1:5" ht="12.75">
      <c r="A51" s="11" t="s">
        <v>81</v>
      </c>
      <c r="B51" s="26" t="s">
        <v>82</v>
      </c>
      <c r="C51" s="16">
        <v>4076000</v>
      </c>
      <c r="D51" s="16"/>
      <c r="E51" s="14">
        <f t="shared" si="1"/>
        <v>0</v>
      </c>
    </row>
    <row r="52" spans="1:5" ht="12.75">
      <c r="A52" s="8" t="s">
        <v>41</v>
      </c>
      <c r="B52" s="24" t="s">
        <v>42</v>
      </c>
      <c r="C52" s="15">
        <f>SUM(C53:C57)</f>
        <v>503411255.42</v>
      </c>
      <c r="D52" s="15">
        <f>SUM(D53:D57)</f>
        <v>253079872.92</v>
      </c>
      <c r="E52" s="7">
        <f t="shared" si="1"/>
        <v>50.27298658804389</v>
      </c>
    </row>
    <row r="53" spans="1:5" ht="12.75">
      <c r="A53" s="11" t="s">
        <v>43</v>
      </c>
      <c r="B53" s="26" t="s">
        <v>44</v>
      </c>
      <c r="C53" s="16">
        <v>131586880.76</v>
      </c>
      <c r="D53" s="16">
        <v>66628180.7</v>
      </c>
      <c r="E53" s="14">
        <f t="shared" si="1"/>
        <v>50.634364394975265</v>
      </c>
    </row>
    <row r="54" spans="1:5" ht="12.75">
      <c r="A54" s="11" t="s">
        <v>45</v>
      </c>
      <c r="B54" s="26" t="s">
        <v>46</v>
      </c>
      <c r="C54" s="16">
        <v>342167064.24</v>
      </c>
      <c r="D54" s="16">
        <v>171998557.66</v>
      </c>
      <c r="E54" s="14">
        <f t="shared" si="1"/>
        <v>50.26742069463418</v>
      </c>
    </row>
    <row r="55" spans="1:5" ht="25.5">
      <c r="A55" s="11" t="s">
        <v>105</v>
      </c>
      <c r="B55" s="26" t="s">
        <v>106</v>
      </c>
      <c r="C55" s="16">
        <v>332640</v>
      </c>
      <c r="D55" s="16">
        <v>67410</v>
      </c>
      <c r="E55" s="14">
        <f t="shared" si="1"/>
        <v>20.265151515151516</v>
      </c>
    </row>
    <row r="56" spans="1:5" ht="12.75">
      <c r="A56" s="11" t="s">
        <v>47</v>
      </c>
      <c r="B56" s="26" t="s">
        <v>48</v>
      </c>
      <c r="C56" s="16">
        <v>13303800</v>
      </c>
      <c r="D56" s="16">
        <v>6094154.92</v>
      </c>
      <c r="E56" s="14">
        <f t="shared" si="1"/>
        <v>45.80762579112735</v>
      </c>
    </row>
    <row r="57" spans="1:5" ht="12.75">
      <c r="A57" s="11" t="s">
        <v>49</v>
      </c>
      <c r="B57" s="26" t="s">
        <v>50</v>
      </c>
      <c r="C57" s="16">
        <v>16020870.42</v>
      </c>
      <c r="D57" s="16">
        <v>8291569.64</v>
      </c>
      <c r="E57" s="14">
        <f t="shared" si="1"/>
        <v>51.75480122259175</v>
      </c>
    </row>
    <row r="58" spans="1:5" ht="12.75">
      <c r="A58" s="8" t="s">
        <v>51</v>
      </c>
      <c r="B58" s="24" t="s">
        <v>116</v>
      </c>
      <c r="C58" s="15">
        <f>SUM(C59:C61)</f>
        <v>56933936.65</v>
      </c>
      <c r="D58" s="15">
        <f>SUM(D59:D61)</f>
        <v>24332615.18</v>
      </c>
      <c r="E58" s="7">
        <f t="shared" si="1"/>
        <v>42.73833255125878</v>
      </c>
    </row>
    <row r="59" spans="1:5" ht="12.75">
      <c r="A59" s="11" t="s">
        <v>52</v>
      </c>
      <c r="B59" s="26" t="s">
        <v>53</v>
      </c>
      <c r="C59" s="16">
        <v>54609936.65</v>
      </c>
      <c r="D59" s="16">
        <v>23294538.98</v>
      </c>
      <c r="E59" s="14">
        <f t="shared" si="1"/>
        <v>42.656227802088104</v>
      </c>
    </row>
    <row r="60" spans="1:5" ht="12.75">
      <c r="A60" s="11" t="s">
        <v>54</v>
      </c>
      <c r="B60" s="26" t="s">
        <v>55</v>
      </c>
      <c r="C60" s="16">
        <v>1036300</v>
      </c>
      <c r="D60" s="16">
        <v>322318.06</v>
      </c>
      <c r="E60" s="14">
        <f t="shared" si="1"/>
        <v>31.102775258129885</v>
      </c>
    </row>
    <row r="61" spans="1:5" ht="12.75">
      <c r="A61" s="11" t="s">
        <v>107</v>
      </c>
      <c r="B61" s="26" t="s">
        <v>108</v>
      </c>
      <c r="C61" s="16">
        <v>1287700</v>
      </c>
      <c r="D61" s="16">
        <v>715758.14</v>
      </c>
      <c r="E61" s="14">
        <f t="shared" si="1"/>
        <v>55.58423079909917</v>
      </c>
    </row>
    <row r="62" spans="1:5" ht="12.75">
      <c r="A62" s="8" t="s">
        <v>56</v>
      </c>
      <c r="B62" s="24" t="s">
        <v>117</v>
      </c>
      <c r="C62" s="15">
        <f>SUM(C63:C63)</f>
        <v>430600</v>
      </c>
      <c r="D62" s="15">
        <f>SUM(D63:D63)</f>
        <v>0</v>
      </c>
      <c r="E62" s="7">
        <f t="shared" si="1"/>
        <v>0</v>
      </c>
    </row>
    <row r="63" spans="1:5" ht="12.75">
      <c r="A63" s="11" t="s">
        <v>74</v>
      </c>
      <c r="B63" s="26" t="s">
        <v>109</v>
      </c>
      <c r="C63" s="16">
        <v>430600</v>
      </c>
      <c r="D63" s="16"/>
      <c r="E63" s="14">
        <f t="shared" si="1"/>
        <v>0</v>
      </c>
    </row>
    <row r="64" spans="1:5" ht="12.75">
      <c r="A64" s="8" t="s">
        <v>57</v>
      </c>
      <c r="B64" s="24" t="s">
        <v>58</v>
      </c>
      <c r="C64" s="15">
        <f>SUM(C65:C67)</f>
        <v>15672188.43</v>
      </c>
      <c r="D64" s="15">
        <f>SUM(D65:D67)</f>
        <v>3885503.36</v>
      </c>
      <c r="E64" s="7">
        <f t="shared" si="1"/>
        <v>24.792347139996707</v>
      </c>
    </row>
    <row r="65" spans="1:5" ht="12.75">
      <c r="A65" s="54" t="s">
        <v>118</v>
      </c>
      <c r="B65" s="55" t="s">
        <v>119</v>
      </c>
      <c r="C65" s="56">
        <v>443230</v>
      </c>
      <c r="D65" s="56">
        <v>443230</v>
      </c>
      <c r="E65" s="7">
        <f t="shared" si="1"/>
        <v>100</v>
      </c>
    </row>
    <row r="66" spans="1:5" ht="12.75">
      <c r="A66" s="11" t="s">
        <v>59</v>
      </c>
      <c r="B66" s="26" t="s">
        <v>60</v>
      </c>
      <c r="C66" s="16">
        <v>4596158.43</v>
      </c>
      <c r="D66" s="16">
        <v>1679929.8</v>
      </c>
      <c r="E66" s="14">
        <f t="shared" si="1"/>
        <v>36.55073743835241</v>
      </c>
    </row>
    <row r="67" spans="1:5" ht="12.75">
      <c r="A67" s="11" t="s">
        <v>139</v>
      </c>
      <c r="B67" s="59" t="s">
        <v>140</v>
      </c>
      <c r="C67" s="16">
        <v>10632800</v>
      </c>
      <c r="D67" s="16">
        <v>1762343.56</v>
      </c>
      <c r="E67" s="14">
        <f t="shared" si="1"/>
        <v>16.574595214807015</v>
      </c>
    </row>
    <row r="68" spans="1:5" ht="12.75">
      <c r="A68" s="49" t="s">
        <v>77</v>
      </c>
      <c r="B68" s="53" t="s">
        <v>111</v>
      </c>
      <c r="C68" s="51">
        <v>1370900</v>
      </c>
      <c r="D68" s="51">
        <v>690286.5</v>
      </c>
      <c r="E68" s="52">
        <f t="shared" si="1"/>
        <v>50.35279743234372</v>
      </c>
    </row>
    <row r="69" spans="1:5" ht="12.75">
      <c r="A69" s="49" t="s">
        <v>112</v>
      </c>
      <c r="B69" s="53" t="s">
        <v>113</v>
      </c>
      <c r="C69" s="51">
        <v>570000</v>
      </c>
      <c r="D69" s="51">
        <v>231671.22</v>
      </c>
      <c r="E69" s="52">
        <f t="shared" si="1"/>
        <v>40.644073684210525</v>
      </c>
    </row>
    <row r="70" spans="1:5" ht="12.75">
      <c r="A70" s="8" t="s">
        <v>110</v>
      </c>
      <c r="B70" s="47" t="s">
        <v>78</v>
      </c>
      <c r="C70" s="15">
        <v>31649500</v>
      </c>
      <c r="D70" s="15">
        <v>13908000</v>
      </c>
      <c r="E70" s="52">
        <f t="shared" si="1"/>
        <v>43.94382217728558</v>
      </c>
    </row>
    <row r="71" spans="1:5" ht="12.75">
      <c r="A71" s="8" t="s">
        <v>61</v>
      </c>
      <c r="B71" s="28" t="s">
        <v>62</v>
      </c>
      <c r="C71" s="15">
        <f>SUM(C32,C40,C41,C44,C45,C50,C52,C58,C62,C64,C68,C69,C70)</f>
        <v>674580572.8699999</v>
      </c>
      <c r="D71" s="15">
        <f>SUM(D32,D40,D41,D44,D45,D50,D52,D58,D62,D64,D68,D69,D70)</f>
        <v>325389944.68</v>
      </c>
      <c r="E71" s="7">
        <f t="shared" si="1"/>
        <v>48.23589023556223</v>
      </c>
    </row>
    <row r="72" spans="1:5" ht="12.75">
      <c r="A72" s="5"/>
      <c r="B72" s="28" t="s">
        <v>76</v>
      </c>
      <c r="C72" s="15">
        <f>SUM(C30-C71)</f>
        <v>1816354.9800001383</v>
      </c>
      <c r="D72" s="15">
        <f>SUM(D30-D71)</f>
        <v>54808624.849999964</v>
      </c>
      <c r="E72" s="7"/>
    </row>
    <row r="73" spans="1:5" ht="12.75">
      <c r="A73" s="29"/>
      <c r="B73" s="30"/>
      <c r="C73" s="31"/>
      <c r="D73" s="31"/>
      <c r="E73" s="31"/>
    </row>
    <row r="74" spans="1:5" ht="12.75" customHeight="1">
      <c r="A74" s="34"/>
      <c r="B74" s="32"/>
      <c r="C74" s="33"/>
      <c r="D74" s="31"/>
      <c r="E74" s="31"/>
    </row>
    <row r="75" spans="1:3" ht="12.75">
      <c r="A75" s="64" t="s">
        <v>130</v>
      </c>
      <c r="B75" s="64"/>
      <c r="C75" s="48" t="s">
        <v>131</v>
      </c>
    </row>
  </sheetData>
  <sheetProtection/>
  <mergeCells count="3">
    <mergeCell ref="A1:E1"/>
    <mergeCell ref="A2:E2"/>
    <mergeCell ref="A75:B75"/>
  </mergeCells>
  <printOptions/>
  <pageMargins left="0.7086614173228347" right="0.1968503937007874" top="0.35433070866141736" bottom="0.3937007874015748" header="0.31496062992125984" footer="0.31496062992125984"/>
  <pageSetup horizontalDpi="600" verticalDpi="600" orientation="landscape" paperSize="9" scale="94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2014-07-22T06:50:05Z</cp:lastPrinted>
  <dcterms:created xsi:type="dcterms:W3CDTF">1996-10-08T23:32:33Z</dcterms:created>
  <dcterms:modified xsi:type="dcterms:W3CDTF">2014-07-22T06:50:39Z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